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500" tabRatio="816" activeTab="0"/>
  </bookViews>
  <sheets>
    <sheet name="給水量" sheetId="1" r:id="rId1"/>
    <sheet name="電力使用量" sheetId="2" r:id="rId2"/>
    <sheet name="人口動態" sheetId="3" r:id="rId3"/>
    <sheet name="雇用動向" sheetId="4" r:id="rId4"/>
    <sheet name="賃金・労働時間・雇用" sheetId="5" r:id="rId5"/>
    <sheet name="倒産状況" sheetId="6" r:id="rId6"/>
    <sheet name="金利" sheetId="7" r:id="rId7"/>
    <sheet name="信用保証" sheetId="8" r:id="rId8"/>
    <sheet name="建築確認" sheetId="9" r:id="rId9"/>
    <sheet name="公共工事" sheetId="10" r:id="rId10"/>
  </sheets>
  <definedNames>
    <definedName name="_xlnm.Print_Area" localSheetId="0">'給水量'!$A$1:$G$14</definedName>
    <definedName name="_xlnm.Print_Area" localSheetId="6">'金利'!#REF!</definedName>
    <definedName name="_xlnm.Print_Area" localSheetId="8">'建築確認'!$A$1:$D$24</definedName>
    <definedName name="_xlnm.Print_Area" localSheetId="3">'雇用動向'!$A$1:$S$60</definedName>
    <definedName name="_xlnm.Print_Area" localSheetId="9">'公共工事'!$A$1:$K$23</definedName>
    <definedName name="_xlnm.Print_Area" localSheetId="7">'信用保証'!$A$1:$J$29</definedName>
    <definedName name="_xlnm.Print_Area" localSheetId="2">'人口動態'!$A$1:$K$51</definedName>
    <definedName name="_xlnm.Print_Area" localSheetId="4">'賃金・労働時間・雇用'!$A$1:$S$55</definedName>
    <definedName name="_xlnm.Print_Area" localSheetId="1">'電力使用量'!$A$1:$P$18</definedName>
    <definedName name="_xlnm.Print_Area" localSheetId="5">'倒産状況'!$A$1:$F$31</definedName>
  </definedNames>
  <calcPr fullCalcOnLoad="1"/>
</workbook>
</file>

<file path=xl/sharedStrings.xml><?xml version="1.0" encoding="utf-8"?>
<sst xmlns="http://schemas.openxmlformats.org/spreadsheetml/2006/main" count="847" uniqueCount="353">
  <si>
    <t>出　雲　市　内　給　水　量　状　況</t>
  </si>
  <si>
    <t>上　　　　　水　　　　　道</t>
  </si>
  <si>
    <t>契　約　件　数</t>
  </si>
  <si>
    <t>出雲市内建築確認申請状況</t>
  </si>
  <si>
    <t>5月</t>
  </si>
  <si>
    <t>6月</t>
  </si>
  <si>
    <t>4～6月</t>
  </si>
  <si>
    <t>4月</t>
  </si>
  <si>
    <t>県 営 公 共 事 業 の 状 況</t>
  </si>
  <si>
    <t>単位：千円</t>
  </si>
  <si>
    <t>土　　木</t>
  </si>
  <si>
    <t>建　　築</t>
  </si>
  <si>
    <t>舗装工事</t>
  </si>
  <si>
    <t>そ の 他</t>
  </si>
  <si>
    <t>合　　計</t>
  </si>
  <si>
    <t>8月</t>
  </si>
  <si>
    <t>9月</t>
  </si>
  <si>
    <t>単位：人、世帯</t>
  </si>
  <si>
    <t>自　然　要　因</t>
  </si>
  <si>
    <t>社　会　要　因</t>
  </si>
  <si>
    <t>世帯数</t>
  </si>
  <si>
    <t>人　　　　　　口</t>
  </si>
  <si>
    <t>出　生</t>
  </si>
  <si>
    <t>死　亡</t>
  </si>
  <si>
    <t>増　減</t>
  </si>
  <si>
    <t>転　入</t>
  </si>
  <si>
    <t>転　出</t>
  </si>
  <si>
    <t>男</t>
  </si>
  <si>
    <t>女</t>
  </si>
  <si>
    <t>合　計</t>
  </si>
  <si>
    <t>資料提供：出雲市市民課</t>
  </si>
  <si>
    <t>件　　　　数</t>
  </si>
  <si>
    <t>負債総額(百万円)</t>
  </si>
  <si>
    <t>島根県</t>
  </si>
  <si>
    <t>年度</t>
  </si>
  <si>
    <t>年月</t>
  </si>
  <si>
    <t>金　利　等　の　推　移</t>
  </si>
  <si>
    <t>単位：％</t>
  </si>
  <si>
    <t>年　度</t>
  </si>
  <si>
    <t>年　月　日</t>
  </si>
  <si>
    <t>長期プライムレート</t>
  </si>
  <si>
    <t>政府系基準金利</t>
  </si>
  <si>
    <t>10月</t>
  </si>
  <si>
    <t>11月</t>
  </si>
  <si>
    <t>12月</t>
  </si>
  <si>
    <t>単位：倍.人.％</t>
  </si>
  <si>
    <t>求　人　倍　率</t>
  </si>
  <si>
    <t>新　規　求　人　数</t>
  </si>
  <si>
    <t>対比差</t>
  </si>
  <si>
    <t>　10月</t>
  </si>
  <si>
    <t>(</t>
  </si>
  <si>
    <t>)</t>
  </si>
  <si>
    <t>　11月</t>
  </si>
  <si>
    <t>　12月</t>
  </si>
  <si>
    <t>　4月</t>
  </si>
  <si>
    <t>　5月</t>
  </si>
  <si>
    <t>　6月</t>
  </si>
  <si>
    <t>　7月</t>
  </si>
  <si>
    <t>　8月</t>
  </si>
  <si>
    <t>　9月</t>
  </si>
  <si>
    <t>(   )内はパートを除く数値。資料提供：出雲公共職業安定所</t>
  </si>
  <si>
    <t>特定規模需要以外の需要</t>
  </si>
  <si>
    <t>電</t>
  </si>
  <si>
    <t xml:space="preserve">低 　　圧 </t>
  </si>
  <si>
    <t>その他</t>
  </si>
  <si>
    <t>電灯・電力計</t>
  </si>
  <si>
    <t>　　　　３．１０</t>
  </si>
  <si>
    <t>電　力　使　用　量　状　況</t>
  </si>
  <si>
    <t>件数</t>
  </si>
  <si>
    <t>金額</t>
  </si>
  <si>
    <t>保証債務残高</t>
  </si>
  <si>
    <t>出雲市内信用保証状況</t>
  </si>
  <si>
    <t>（４月～６月）</t>
  </si>
  <si>
    <t>（７月～９月）</t>
  </si>
  <si>
    <t>特定規模需要</t>
  </si>
  <si>
    <t>5月</t>
  </si>
  <si>
    <t>6月</t>
  </si>
  <si>
    <t>使　用　水　量　（ ㎡）</t>
  </si>
  <si>
    <t>島根県信用保証協会</t>
  </si>
  <si>
    <t>　　　　５．１８</t>
  </si>
  <si>
    <t>　　　　６．１０</t>
  </si>
  <si>
    <t>５月</t>
  </si>
  <si>
    <t>６月</t>
  </si>
  <si>
    <t>前年比</t>
  </si>
  <si>
    <t>（単位：件・千円・％）</t>
  </si>
  <si>
    <t>１０～１２月計</t>
  </si>
  <si>
    <t>４～６月計</t>
  </si>
  <si>
    <t>7月</t>
  </si>
  <si>
    <t>8月</t>
  </si>
  <si>
    <t>9月</t>
  </si>
  <si>
    <t>7～9月</t>
  </si>
  <si>
    <t>７～９月計</t>
  </si>
  <si>
    <t>人口</t>
  </si>
  <si>
    <t>一世帯当たりの人数</t>
  </si>
  <si>
    <t>出 雲 市  人 口 動 態</t>
  </si>
  <si>
    <t>〈参考〉出雲市の国勢調査人口などの動き</t>
  </si>
  <si>
    <t>　　　　８．１０</t>
  </si>
  <si>
    <t>第１四半期</t>
  </si>
  <si>
    <t>10月</t>
  </si>
  <si>
    <t>11月</t>
  </si>
  <si>
    <t>12月</t>
  </si>
  <si>
    <t>10～12月</t>
  </si>
  <si>
    <t xml:space="preserve"> ※備考</t>
  </si>
  <si>
    <t>電　　　　 灯</t>
  </si>
  <si>
    <t>電力計</t>
  </si>
  <si>
    <t>力</t>
  </si>
  <si>
    <t>業務用</t>
  </si>
  <si>
    <t>産業用</t>
  </si>
  <si>
    <t>特定規模需要計</t>
  </si>
  <si>
    <t>項目</t>
  </si>
  <si>
    <t>調査産業計</t>
  </si>
  <si>
    <t>建設業</t>
  </si>
  <si>
    <t>製造業</t>
  </si>
  <si>
    <t>情報通信業</t>
  </si>
  <si>
    <t>卸売・小売業</t>
  </si>
  <si>
    <t>金融・保険業</t>
  </si>
  <si>
    <t>医療・福祉</t>
  </si>
  <si>
    <r>
      <t>サービス業</t>
    </r>
    <r>
      <rPr>
        <sz val="5"/>
        <rFont val="ＭＳ Ｐゴシック"/>
        <family val="3"/>
      </rPr>
      <t>（他に分類されないもの）</t>
    </r>
  </si>
  <si>
    <t>複合　　　　　サービス業</t>
  </si>
  <si>
    <t>現金給与総額</t>
  </si>
  <si>
    <t>前年同月比</t>
  </si>
  <si>
    <t>きまって支給する給与</t>
  </si>
  <si>
    <t>所定内給与</t>
  </si>
  <si>
    <t>所定外給与</t>
  </si>
  <si>
    <t>特別に支払われた給与</t>
  </si>
  <si>
    <t>(円)</t>
  </si>
  <si>
    <t>(％)</t>
  </si>
  <si>
    <t>出勤日数</t>
  </si>
  <si>
    <t>(日)</t>
  </si>
  <si>
    <t>総実労働時間</t>
  </si>
  <si>
    <t>所定内労働時間</t>
  </si>
  <si>
    <r>
      <t>(</t>
    </r>
    <r>
      <rPr>
        <sz val="6"/>
        <rFont val="ＭＳ Ｐゴシック"/>
        <family val="3"/>
      </rPr>
      <t>時間</t>
    </r>
    <r>
      <rPr>
        <sz val="8"/>
        <rFont val="ＭＳ Ｐゴシック"/>
        <family val="3"/>
      </rPr>
      <t>)</t>
    </r>
  </si>
  <si>
    <t>所定外労働時間</t>
  </si>
  <si>
    <t>前調査期間末常用労働者数</t>
  </si>
  <si>
    <t>増加常用労働者数</t>
  </si>
  <si>
    <t>減少常用労働者数</t>
  </si>
  <si>
    <t>本調査期間末常用労働者数</t>
  </si>
  <si>
    <t>うちパートタイム労働者数</t>
  </si>
  <si>
    <t>パートタイム労働者比</t>
  </si>
  <si>
    <t>入職率</t>
  </si>
  <si>
    <t>前年同月差</t>
  </si>
  <si>
    <t>離職率</t>
  </si>
  <si>
    <t>(人)</t>
  </si>
  <si>
    <t>常用労働者数</t>
  </si>
  <si>
    <t>労働異動率</t>
  </si>
  <si>
    <t>販売電力量合計</t>
  </si>
  <si>
    <t>２月</t>
  </si>
  <si>
    <t>1月</t>
  </si>
  <si>
    <t>３月</t>
  </si>
  <si>
    <t>１～３月</t>
  </si>
  <si>
    <t>第４四半期</t>
  </si>
  <si>
    <t>（１月～３月）</t>
  </si>
  <si>
    <t>　１月</t>
  </si>
  <si>
    <t>　２月</t>
  </si>
  <si>
    <t>　３月</t>
  </si>
  <si>
    <t>１～３月計</t>
  </si>
  <si>
    <t>年度合計</t>
  </si>
  <si>
    <t>１８．　１．　９</t>
  </si>
  <si>
    <t>　　　　２．１０</t>
  </si>
  <si>
    <t>　４月　 　５月</t>
  </si>
  <si>
    <t>18年度</t>
  </si>
  <si>
    <t>比較増減</t>
  </si>
  <si>
    <t>年度代弁累計</t>
  </si>
  <si>
    <t>　　　　５．１７</t>
  </si>
  <si>
    <t>　　　　６．　９</t>
  </si>
  <si>
    <t>　　　　７．１２</t>
  </si>
  <si>
    <t>月別保証承諾</t>
  </si>
  <si>
    <t>　６月　 　７月</t>
  </si>
  <si>
    <t>　８月　 　９月</t>
  </si>
  <si>
    <t>第２四半期</t>
  </si>
  <si>
    <t>７月</t>
  </si>
  <si>
    <t>上半期計</t>
  </si>
  <si>
    <t>島根県建設業協会出雲支部</t>
  </si>
  <si>
    <t>資料提供：</t>
  </si>
  <si>
    <t xml:space="preserve"> １０月　 １１月</t>
  </si>
  <si>
    <t>10月</t>
  </si>
  <si>
    <t>12月</t>
  </si>
  <si>
    <t>　　　　９．１３</t>
  </si>
  <si>
    <t>　　　　１１．１５</t>
  </si>
  <si>
    <t>　　　　１２．１３</t>
  </si>
  <si>
    <t>２月</t>
  </si>
  <si>
    <t>３月</t>
  </si>
  <si>
    <t xml:space="preserve"> １２月　　 １月</t>
  </si>
  <si>
    <t xml:space="preserve"> 　２月　 　３月</t>
  </si>
  <si>
    <t>1月</t>
  </si>
  <si>
    <t>３月</t>
  </si>
  <si>
    <t>年間合計</t>
  </si>
  <si>
    <t>２月末</t>
  </si>
  <si>
    <t>　昭和６０年　　（１９８５）</t>
  </si>
  <si>
    <t>　平成　２年　　（１９９０）</t>
  </si>
  <si>
    <t>　平成　７年　　（１９９５）</t>
  </si>
  <si>
    <t>　平成１２年　　（２０００）</t>
  </si>
  <si>
    <t>　平成１７年　　（２００５）</t>
  </si>
  <si>
    <t>2月</t>
  </si>
  <si>
    <t>１９．　２．　９</t>
  </si>
  <si>
    <t>　　　　３．　９</t>
  </si>
  <si>
    <t>負債額１千万円以上、法的整理。資料提供：帝国データバンク山陰支店</t>
  </si>
  <si>
    <t>資料提供：出雲市上下水道局</t>
  </si>
  <si>
    <t>前年同月差</t>
  </si>
  <si>
    <t>(％)</t>
  </si>
  <si>
    <t>(％)</t>
  </si>
  <si>
    <t>(％)</t>
  </si>
  <si>
    <t>(ポイント)</t>
  </si>
  <si>
    <t>(％)</t>
  </si>
  <si>
    <t>合　　計</t>
  </si>
  <si>
    <t>平成１９年度</t>
  </si>
  <si>
    <t>19年度</t>
  </si>
  <si>
    <t>３月末</t>
  </si>
  <si>
    <t>第２四半期</t>
  </si>
  <si>
    <t>過去３年間データ</t>
  </si>
  <si>
    <t>比較増減（%）</t>
  </si>
  <si>
    <t>５月末</t>
  </si>
  <si>
    <t>４月末</t>
  </si>
  <si>
    <t>7月</t>
  </si>
  <si>
    <t>６月末</t>
  </si>
  <si>
    <t>８月末</t>
  </si>
  <si>
    <t>７月末</t>
  </si>
  <si>
    <t>資料提供：中国電力㈱出雲営業所</t>
  </si>
  <si>
    <t>　　　　８．１０</t>
  </si>
  <si>
    <t>　　　　９．１２</t>
  </si>
  <si>
    <t>　　　１０．１１</t>
  </si>
  <si>
    <t>雇　用　情　勢　（出雲公共職業安定所管内）</t>
  </si>
  <si>
    <t>第３四半期</t>
  </si>
  <si>
    <t>第３四半期</t>
  </si>
  <si>
    <t>（10月～12月）</t>
  </si>
  <si>
    <t>９月末</t>
  </si>
  <si>
    <t>１０月末</t>
  </si>
  <si>
    <t>１１月末</t>
  </si>
  <si>
    <t>１９年１２月末</t>
  </si>
  <si>
    <t>4月</t>
  </si>
  <si>
    <t>5月</t>
  </si>
  <si>
    <t>　　　１２．１２</t>
  </si>
  <si>
    <t>　　　１１．　９</t>
  </si>
  <si>
    <t>　　　　１０．１３</t>
  </si>
  <si>
    <t>　　　　　９．　９</t>
  </si>
  <si>
    <t>　　　　１１．１０</t>
  </si>
  <si>
    <t>　　　　１２．　９</t>
  </si>
  <si>
    <t>２０．　１．１８</t>
  </si>
  <si>
    <t>１）中国電力㈱出雲営業所管内実績(出雲市、大田市、雲南市、斐川町、奥出雲町、飯南町)</t>
  </si>
  <si>
    <t>２）特定規模需要とは、特別高圧電線路または高圧電線路から受電し、契約電力が原則として５０kw以上のお客様の需要</t>
  </si>
  <si>
    <t>３）各項目の数値は四捨五入しているため、計の数字が合わない場合があります。</t>
  </si>
  <si>
    <t>１月</t>
  </si>
  <si>
    <t>３．１２</t>
  </si>
  <si>
    <t>下半期計</t>
  </si>
  <si>
    <t>資料提供：出雲市都市整備部建築住宅課</t>
  </si>
  <si>
    <t>単位：千ｋＷｈ</t>
  </si>
  <si>
    <t>２月末</t>
  </si>
  <si>
    <t>３月末</t>
  </si>
  <si>
    <t>５月末</t>
  </si>
  <si>
    <t>平成２０年　４月</t>
  </si>
  <si>
    <t>〔業種：建設業1社〕</t>
  </si>
  <si>
    <t>〔業種：建設業2社、製造業1社〕</t>
  </si>
  <si>
    <t>〔業種：小売業1社〕</t>
  </si>
  <si>
    <t>平成２０年度</t>
  </si>
  <si>
    <t>20年度</t>
  </si>
  <si>
    <t>２０年度</t>
  </si>
  <si>
    <t>平成20年4月</t>
  </si>
  <si>
    <t>５．１６</t>
  </si>
  <si>
    <t>６．１１</t>
  </si>
  <si>
    <t>７．１１</t>
  </si>
  <si>
    <t>７月</t>
  </si>
  <si>
    <t>９月末</t>
  </si>
  <si>
    <t>８月末</t>
  </si>
  <si>
    <t>８月</t>
  </si>
  <si>
    <t>８．１３</t>
  </si>
  <si>
    <t>９．１０</t>
  </si>
  <si>
    <t>１０．１０</t>
  </si>
  <si>
    <t>9月</t>
  </si>
  <si>
    <t>8月</t>
  </si>
  <si>
    <t>7月</t>
  </si>
  <si>
    <t>備　　考</t>
  </si>
  <si>
    <t>９月</t>
  </si>
  <si>
    <t>１０月</t>
  </si>
  <si>
    <t>１１月</t>
  </si>
  <si>
    <t>〔業種：建設業1社、卸売業1社〕</t>
  </si>
  <si>
    <t>１１月末</t>
  </si>
  <si>
    <t>１０月末</t>
  </si>
  <si>
    <t>２０年１２月末</t>
  </si>
  <si>
    <t>12月</t>
  </si>
  <si>
    <t>11月</t>
  </si>
  <si>
    <t>10月</t>
  </si>
  <si>
    <t>１２．１０</t>
  </si>
  <si>
    <t>１１．１３</t>
  </si>
  <si>
    <t>２１．　１．１９</t>
  </si>
  <si>
    <t>平成２１年　１月</t>
  </si>
  <si>
    <t>平成２０年１２月</t>
  </si>
  <si>
    <t>平成２１年　３月</t>
  </si>
  <si>
    <t>平成２０年度 計</t>
  </si>
  <si>
    <t>平成21年1月</t>
  </si>
  <si>
    <t>２．１２</t>
  </si>
  <si>
    <t>３．１１</t>
  </si>
  <si>
    <t>出雲市</t>
  </si>
  <si>
    <t>平成２１年　４月</t>
  </si>
  <si>
    <t>5月</t>
  </si>
  <si>
    <t>6月</t>
  </si>
  <si>
    <t>21年度</t>
  </si>
  <si>
    <t>平成２１年度</t>
  </si>
  <si>
    <t>３月末</t>
  </si>
  <si>
    <t>５月末</t>
  </si>
  <si>
    <t>〔業種：製造業1社、小売業1社〕</t>
  </si>
  <si>
    <t>　　　　１７．　４．１３</t>
  </si>
  <si>
    <t>　　　　１８．　４．１２</t>
  </si>
  <si>
    <t>　　　　１９．　６．１３</t>
  </si>
  <si>
    <t>２０．　４．１０</t>
  </si>
  <si>
    <t>２１年度</t>
  </si>
  <si>
    <t>3月</t>
  </si>
  <si>
    <t>２１．　４．１０</t>
  </si>
  <si>
    <t>５．１８</t>
  </si>
  <si>
    <t>６．１０</t>
  </si>
  <si>
    <t>７．１０</t>
  </si>
  <si>
    <t>　※平成21年度より指定確認検査機関による確認件数を含む</t>
  </si>
  <si>
    <t>８月末</t>
  </si>
  <si>
    <t>〔業種：建設業1社〕</t>
  </si>
  <si>
    <t>〔業種：サービス業1社〕</t>
  </si>
  <si>
    <t>１０．１５</t>
  </si>
  <si>
    <t>島根県政策企画局統計調査課</t>
  </si>
  <si>
    <t>△24.5</t>
  </si>
  <si>
    <t>△20.8</t>
  </si>
  <si>
    <t>△7.3</t>
  </si>
  <si>
    <t>△0.9</t>
  </si>
  <si>
    <t>１１月末</t>
  </si>
  <si>
    <t>１０月末</t>
  </si>
  <si>
    <t>１１月</t>
  </si>
  <si>
    <t>１０月</t>
  </si>
  <si>
    <t>９月</t>
  </si>
  <si>
    <t>８月</t>
  </si>
  <si>
    <t>〔業種：建設業1社、サービス業１件〕</t>
  </si>
  <si>
    <t>１２．  ９</t>
  </si>
  <si>
    <t>平成２１年１２月</t>
  </si>
  <si>
    <t>１月</t>
  </si>
  <si>
    <t>２１年１２月末</t>
  </si>
  <si>
    <t>２１年　１月末</t>
  </si>
  <si>
    <t>２２年　３月末</t>
  </si>
  <si>
    <t>２０年　１月末</t>
  </si>
  <si>
    <t>１９年　１月末</t>
  </si>
  <si>
    <t>平成２２年　３月</t>
  </si>
  <si>
    <t>　２月</t>
  </si>
  <si>
    <t>平成22年1月</t>
  </si>
  <si>
    <t>企　業　倒　産　状　況　（月　別　：　平成２０年４月～平成２２年３月）</t>
  </si>
  <si>
    <t>島根の賃金の動き（事業規模５人以上・２２年２月分速報）</t>
  </si>
  <si>
    <t>島根の労働時間の動き（事業規模５人以上・２２年２月分速報）</t>
  </si>
  <si>
    <t>宿泊業・飲食サービス業</t>
  </si>
  <si>
    <t>教育、学習
支援業</t>
  </si>
  <si>
    <t>生活関連サービス業、娯楽業</t>
  </si>
  <si>
    <t>島根の雇用の動き（事業規模５人以上・２２年２月分）</t>
  </si>
  <si>
    <t>運輸・郵便業</t>
  </si>
  <si>
    <t>-</t>
  </si>
  <si>
    <t>-</t>
  </si>
  <si>
    <t>-</t>
  </si>
  <si>
    <t>学術研究,専門・技術サービス業</t>
  </si>
  <si>
    <t>〔業種：建設業2社、サービス業1件〕</t>
  </si>
  <si>
    <t>　１月末</t>
  </si>
  <si>
    <t>平成２１年度 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</si>
</sst>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[Red]\-#,##0.0"/>
    <numFmt numFmtId="179" formatCode="0.00;&quot;△ &quot;0.00"/>
    <numFmt numFmtId="180" formatCode="0;&quot;△ &quot;0"/>
    <numFmt numFmtId="181" formatCode="0.0;&quot;△ &quot;0.0"/>
    <numFmt numFmtId="182" formatCode="#,##0.0;&quot;△ &quot;#,##0.0"/>
    <numFmt numFmtId="183" formatCode="#,##0_ ;[Red]\-#,##0\ "/>
    <numFmt numFmtId="184" formatCode="[$-411]ge\.m\.d;@"/>
    <numFmt numFmtId="185" formatCode="0.0_ "/>
    <numFmt numFmtId="186" formatCode="0.00;[Red]0.00"/>
    <numFmt numFmtId="187" formatCode="#,##0_ "/>
    <numFmt numFmtId="188" formatCode="0.00_);[Red]\(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/>
    </border>
    <border>
      <left style="thin"/>
      <right style="thin"/>
      <top style="dashed"/>
      <bottom style="dash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ashed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ashed"/>
      <bottom style="dashed"/>
    </border>
    <border>
      <left style="dashed"/>
      <right style="thin"/>
      <top/>
      <bottom/>
    </border>
    <border>
      <left style="thin"/>
      <right/>
      <top style="dashed"/>
      <bottom/>
    </border>
    <border>
      <left style="thin"/>
      <right style="thin"/>
      <top style="double"/>
      <bottom style="double"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thin"/>
      <right style="thin"/>
      <top style="double"/>
      <bottom style="thin"/>
    </border>
    <border>
      <left style="thin"/>
      <right style="hair"/>
      <top/>
      <bottom/>
    </border>
    <border>
      <left style="thin"/>
      <right/>
      <top style="double"/>
      <bottom style="thin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double"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dashed"/>
    </border>
    <border>
      <left style="thin"/>
      <right style="thin"/>
      <top style="double"/>
      <bottom style="dashed"/>
    </border>
    <border>
      <left/>
      <right style="thin"/>
      <top style="double"/>
      <bottom style="thin"/>
    </border>
    <border>
      <left style="hair"/>
      <right style="thin"/>
      <top style="thin"/>
      <bottom/>
    </border>
    <border>
      <left style="thin"/>
      <right/>
      <top/>
      <bottom style="dashed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hair"/>
      <right/>
      <top style="thin"/>
      <bottom/>
    </border>
    <border>
      <left style="hair"/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/>
      <bottom/>
    </border>
    <border>
      <left style="dashed"/>
      <right style="thin"/>
      <top style="thin"/>
      <bottom>
        <color indexed="63"/>
      </bottom>
    </border>
    <border>
      <left style="double"/>
      <right style="thin"/>
      <top/>
      <bottom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/>
      <bottom/>
    </border>
    <border>
      <left style="thin"/>
      <right style="medium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/>
    </border>
    <border>
      <left style="double"/>
      <right style="thin"/>
      <top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dashed"/>
    </border>
    <border>
      <left style="double"/>
      <right style="thin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/>
      <bottom/>
    </border>
    <border>
      <left style="thin"/>
      <right style="double"/>
      <top style="thin"/>
      <bottom style="medium"/>
    </border>
    <border>
      <left style="thin"/>
      <right style="double"/>
      <top style="medium"/>
      <bottom style="double"/>
    </border>
    <border>
      <left/>
      <right style="thin"/>
      <top style="double"/>
      <bottom style="dashed"/>
    </border>
    <border>
      <left style="medium"/>
      <right>
        <color indexed="63"/>
      </right>
      <top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/>
    </border>
    <border>
      <left style="thin"/>
      <right style="double"/>
      <top style="thin"/>
      <bottom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ashed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 style="double"/>
      <right/>
      <top style="thin"/>
      <bottom style="thin"/>
    </border>
    <border>
      <left style="double"/>
      <right/>
      <top/>
      <bottom/>
    </border>
    <border>
      <left style="double"/>
      <right>
        <color indexed="63"/>
      </right>
      <top/>
      <bottom style="thin"/>
    </border>
    <border>
      <left style="double"/>
      <right/>
      <top style="double"/>
      <bottom/>
    </border>
    <border>
      <left style="hair"/>
      <right/>
      <top style="thin"/>
      <bottom style="thin"/>
    </border>
    <border>
      <left style="hair"/>
      <right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 style="double"/>
      <bottom/>
    </border>
    <border>
      <left style="dashed"/>
      <right>
        <color indexed="63"/>
      </right>
      <top style="double"/>
      <bottom/>
    </border>
    <border>
      <left style="dashed"/>
      <right style="thin"/>
      <top style="double"/>
      <bottom/>
    </border>
    <border>
      <left>
        <color indexed="63"/>
      </left>
      <right style="dashed"/>
      <top style="double"/>
      <bottom/>
    </border>
    <border>
      <left style="double"/>
      <right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0" fillId="0" borderId="17" xfId="0" applyNumberFormat="1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9" xfId="0" applyNumberFormat="1" applyBorder="1" applyAlignment="1">
      <alignment/>
    </xf>
    <xf numFmtId="38" fontId="0" fillId="0" borderId="0" xfId="49" applyFont="1" applyBorder="1" applyAlignment="1">
      <alignment/>
    </xf>
    <xf numFmtId="179" fontId="0" fillId="0" borderId="20" xfId="0" applyNumberFormat="1" applyBorder="1" applyAlignment="1">
      <alignment horizontal="right"/>
    </xf>
    <xf numFmtId="179" fontId="0" fillId="0" borderId="21" xfId="0" applyNumberFormat="1" applyBorder="1" applyAlignment="1">
      <alignment horizontal="left"/>
    </xf>
    <xf numFmtId="179" fontId="0" fillId="0" borderId="22" xfId="0" applyNumberFormat="1" applyBorder="1" applyAlignment="1">
      <alignment/>
    </xf>
    <xf numFmtId="38" fontId="0" fillId="0" borderId="22" xfId="49" applyFont="1" applyBorder="1" applyAlignment="1">
      <alignment/>
    </xf>
    <xf numFmtId="38" fontId="0" fillId="0" borderId="19" xfId="49" applyFont="1" applyBorder="1" applyAlignment="1">
      <alignment/>
    </xf>
    <xf numFmtId="179" fontId="0" fillId="0" borderId="23" xfId="0" applyNumberFormat="1" applyBorder="1" applyAlignment="1">
      <alignment horizontal="right"/>
    </xf>
    <xf numFmtId="179" fontId="0" fillId="0" borderId="24" xfId="0" applyNumberFormat="1" applyBorder="1" applyAlignment="1">
      <alignment horizontal="left"/>
    </xf>
    <xf numFmtId="179" fontId="0" fillId="0" borderId="25" xfId="0" applyNumberFormat="1" applyBorder="1" applyAlignment="1">
      <alignment horizontal="center"/>
    </xf>
    <xf numFmtId="179" fontId="0" fillId="0" borderId="18" xfId="0" applyNumberFormat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179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left"/>
    </xf>
    <xf numFmtId="38" fontId="6" fillId="0" borderId="0" xfId="0" applyNumberFormat="1" applyFont="1" applyAlignment="1">
      <alignment/>
    </xf>
    <xf numFmtId="38" fontId="0" fillId="0" borderId="15" xfId="49" applyFont="1" applyBorder="1" applyAlignment="1">
      <alignment horizontal="right"/>
    </xf>
    <xf numFmtId="0" fontId="0" fillId="0" borderId="0" xfId="0" applyBorder="1" applyAlignment="1">
      <alignment/>
    </xf>
    <xf numFmtId="38" fontId="6" fillId="0" borderId="0" xfId="49" applyFont="1" applyBorder="1" applyAlignment="1">
      <alignment horizontal="right"/>
    </xf>
    <xf numFmtId="0" fontId="0" fillId="0" borderId="0" xfId="0" applyAlignment="1">
      <alignment horizontal="center"/>
    </xf>
    <xf numFmtId="179" fontId="0" fillId="0" borderId="0" xfId="0" applyNumberFormat="1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horizontal="center" vertical="center"/>
    </xf>
    <xf numFmtId="179" fontId="0" fillId="0" borderId="0" xfId="0" applyNumberFormat="1" applyFont="1" applyBorder="1" applyAlignment="1">
      <alignment horizontal="left"/>
    </xf>
    <xf numFmtId="179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38" fontId="2" fillId="0" borderId="11" xfId="49" applyFont="1" applyBorder="1" applyAlignment="1">
      <alignment horizontal="center" vertical="center"/>
    </xf>
    <xf numFmtId="40" fontId="0" fillId="0" borderId="0" xfId="49" applyNumberFormat="1" applyFont="1" applyAlignment="1">
      <alignment/>
    </xf>
    <xf numFmtId="38" fontId="4" fillId="0" borderId="26" xfId="49" applyFont="1" applyBorder="1" applyAlignment="1">
      <alignment horizontal="right"/>
    </xf>
    <xf numFmtId="38" fontId="4" fillId="0" borderId="27" xfId="49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7" fontId="4" fillId="0" borderId="0" xfId="49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38" fontId="4" fillId="0" borderId="29" xfId="49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vertical="center"/>
    </xf>
    <xf numFmtId="38" fontId="0" fillId="0" borderId="0" xfId="0" applyNumberFormat="1" applyAlignment="1">
      <alignment/>
    </xf>
    <xf numFmtId="38" fontId="4" fillId="0" borderId="11" xfId="49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0" fillId="0" borderId="25" xfId="0" applyNumberFormat="1" applyBorder="1" applyAlignment="1">
      <alignment/>
    </xf>
    <xf numFmtId="180" fontId="0" fillId="0" borderId="30" xfId="0" applyNumberFormat="1" applyBorder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180" fontId="0" fillId="0" borderId="15" xfId="0" applyNumberFormat="1" applyBorder="1" applyAlignment="1">
      <alignment/>
    </xf>
    <xf numFmtId="180" fontId="0" fillId="0" borderId="14" xfId="0" applyNumberFormat="1" applyBorder="1" applyAlignment="1">
      <alignment/>
    </xf>
    <xf numFmtId="38" fontId="2" fillId="0" borderId="0" xfId="49" applyFont="1" applyAlignment="1">
      <alignment/>
    </xf>
    <xf numFmtId="180" fontId="0" fillId="0" borderId="0" xfId="49" applyNumberFormat="1" applyFont="1" applyAlignment="1">
      <alignment/>
    </xf>
    <xf numFmtId="181" fontId="0" fillId="0" borderId="15" xfId="0" applyNumberFormat="1" applyBorder="1" applyAlignment="1">
      <alignment/>
    </xf>
    <xf numFmtId="181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38" fontId="0" fillId="0" borderId="15" xfId="49" applyFont="1" applyBorder="1" applyAlignment="1">
      <alignment/>
    </xf>
    <xf numFmtId="181" fontId="0" fillId="0" borderId="14" xfId="0" applyNumberFormat="1" applyBorder="1" applyAlignment="1">
      <alignment/>
    </xf>
    <xf numFmtId="181" fontId="7" fillId="0" borderId="15" xfId="0" applyNumberFormat="1" applyFont="1" applyBorder="1" applyAlignment="1">
      <alignment horizontal="center"/>
    </xf>
    <xf numFmtId="181" fontId="7" fillId="0" borderId="31" xfId="0" applyNumberFormat="1" applyFont="1" applyBorder="1" applyAlignment="1">
      <alignment horizontal="center"/>
    </xf>
    <xf numFmtId="180" fontId="8" fillId="0" borderId="30" xfId="0" applyNumberFormat="1" applyFont="1" applyBorder="1" applyAlignment="1">
      <alignment/>
    </xf>
    <xf numFmtId="181" fontId="8" fillId="0" borderId="30" xfId="0" applyNumberFormat="1" applyFont="1" applyBorder="1" applyAlignment="1">
      <alignment/>
    </xf>
    <xf numFmtId="38" fontId="8" fillId="0" borderId="30" xfId="49" applyFont="1" applyBorder="1" applyAlignment="1">
      <alignment/>
    </xf>
    <xf numFmtId="180" fontId="8" fillId="0" borderId="31" xfId="0" applyNumberFormat="1" applyFont="1" applyBorder="1" applyAlignment="1">
      <alignment horizontal="center"/>
    </xf>
    <xf numFmtId="179" fontId="7" fillId="0" borderId="31" xfId="0" applyNumberFormat="1" applyFont="1" applyBorder="1" applyAlignment="1">
      <alignment horizontal="center"/>
    </xf>
    <xf numFmtId="179" fontId="8" fillId="0" borderId="30" xfId="0" applyNumberFormat="1" applyFont="1" applyBorder="1" applyAlignment="1">
      <alignment/>
    </xf>
    <xf numFmtId="179" fontId="3" fillId="0" borderId="30" xfId="0" applyNumberFormat="1" applyFont="1" applyBorder="1" applyAlignment="1">
      <alignment wrapText="1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9" fontId="0" fillId="0" borderId="19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38" fontId="0" fillId="0" borderId="23" xfId="49" applyFont="1" applyBorder="1" applyAlignment="1">
      <alignment horizontal="right"/>
    </xf>
    <xf numFmtId="40" fontId="0" fillId="0" borderId="33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38" fontId="4" fillId="0" borderId="10" xfId="49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40" fontId="0" fillId="0" borderId="33" xfId="49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38" fontId="4" fillId="0" borderId="14" xfId="49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11" fillId="0" borderId="0" xfId="49" applyFont="1" applyAlignment="1">
      <alignment/>
    </xf>
    <xf numFmtId="38" fontId="0" fillId="0" borderId="25" xfId="49" applyFont="1" applyBorder="1" applyAlignment="1">
      <alignment/>
    </xf>
    <xf numFmtId="38" fontId="0" fillId="0" borderId="30" xfId="49" applyFont="1" applyBorder="1" applyAlignment="1">
      <alignment/>
    </xf>
    <xf numFmtId="177" fontId="0" fillId="0" borderId="0" xfId="49" applyNumberFormat="1" applyFont="1" applyAlignment="1">
      <alignment horizontal="right" vertical="center"/>
    </xf>
    <xf numFmtId="177" fontId="2" fillId="0" borderId="0" xfId="49" applyNumberFormat="1" applyFont="1" applyBorder="1" applyAlignment="1">
      <alignment vertical="center"/>
    </xf>
    <xf numFmtId="177" fontId="7" fillId="0" borderId="0" xfId="49" applyNumberFormat="1" applyFont="1" applyAlignment="1">
      <alignment horizontal="left"/>
    </xf>
    <xf numFmtId="177" fontId="0" fillId="0" borderId="0" xfId="49" applyNumberFormat="1" applyFont="1" applyAlignment="1">
      <alignment/>
    </xf>
    <xf numFmtId="177" fontId="0" fillId="0" borderId="0" xfId="49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7" fontId="4" fillId="0" borderId="30" xfId="49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38" fontId="4" fillId="0" borderId="20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7" xfId="49" applyFont="1" applyBorder="1" applyAlignment="1">
      <alignment horizontal="right" vertical="center"/>
    </xf>
    <xf numFmtId="38" fontId="4" fillId="0" borderId="36" xfId="49" applyFont="1" applyBorder="1" applyAlignment="1">
      <alignment horizontal="right" vertical="center"/>
    </xf>
    <xf numFmtId="180" fontId="0" fillId="0" borderId="0" xfId="0" applyNumberFormat="1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0" fontId="12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7" fontId="4" fillId="0" borderId="21" xfId="49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0" fillId="0" borderId="0" xfId="49" applyFont="1" applyAlignment="1">
      <alignment/>
    </xf>
    <xf numFmtId="181" fontId="0" fillId="0" borderId="10" xfId="49" applyNumberFormat="1" applyFont="1" applyBorder="1" applyAlignment="1">
      <alignment/>
    </xf>
    <xf numFmtId="181" fontId="0" fillId="0" borderId="0" xfId="49" applyNumberFormat="1" applyFont="1" applyAlignment="1">
      <alignment/>
    </xf>
    <xf numFmtId="181" fontId="0" fillId="0" borderId="15" xfId="0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15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38" fontId="2" fillId="0" borderId="17" xfId="49" applyFont="1" applyBorder="1" applyAlignment="1">
      <alignment horizontal="right" vertical="center"/>
    </xf>
    <xf numFmtId="38" fontId="2" fillId="0" borderId="41" xfId="49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2" fillId="0" borderId="10" xfId="49" applyNumberFormat="1" applyFont="1" applyBorder="1" applyAlignment="1">
      <alignment vertical="center"/>
    </xf>
    <xf numFmtId="38" fontId="2" fillId="0" borderId="39" xfId="49" applyFont="1" applyBorder="1" applyAlignment="1">
      <alignment horizontal="right" vertical="center"/>
    </xf>
    <xf numFmtId="177" fontId="2" fillId="0" borderId="11" xfId="49" applyNumberFormat="1" applyFont="1" applyBorder="1" applyAlignment="1">
      <alignment vertical="center"/>
    </xf>
    <xf numFmtId="177" fontId="2" fillId="0" borderId="39" xfId="49" applyNumberFormat="1" applyFont="1" applyBorder="1" applyAlignment="1">
      <alignment vertical="center"/>
    </xf>
    <xf numFmtId="38" fontId="2" fillId="0" borderId="45" xfId="49" applyFont="1" applyBorder="1" applyAlignment="1">
      <alignment horizontal="right" vertical="center"/>
    </xf>
    <xf numFmtId="38" fontId="2" fillId="0" borderId="46" xfId="49" applyFont="1" applyBorder="1" applyAlignment="1">
      <alignment horizontal="right" vertical="center"/>
    </xf>
    <xf numFmtId="38" fontId="2" fillId="0" borderId="47" xfId="49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8" fontId="4" fillId="0" borderId="0" xfId="49" applyFont="1" applyAlignment="1">
      <alignment/>
    </xf>
    <xf numFmtId="38" fontId="4" fillId="0" borderId="0" xfId="49" applyFont="1" applyBorder="1" applyAlignment="1">
      <alignment vertical="center"/>
    </xf>
    <xf numFmtId="38" fontId="4" fillId="0" borderId="17" xfId="49" applyFont="1" applyBorder="1" applyAlignment="1">
      <alignment horizontal="center" vertical="center"/>
    </xf>
    <xf numFmtId="38" fontId="4" fillId="0" borderId="38" xfId="49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9" fontId="0" fillId="0" borderId="22" xfId="0" applyNumberFormat="1" applyBorder="1" applyAlignment="1">
      <alignment horizontal="left"/>
    </xf>
    <xf numFmtId="38" fontId="2" fillId="0" borderId="10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38" fontId="4" fillId="0" borderId="15" xfId="49" applyFont="1" applyBorder="1" applyAlignment="1">
      <alignment horizontal="right"/>
    </xf>
    <xf numFmtId="0" fontId="4" fillId="0" borderId="23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177" fontId="4" fillId="0" borderId="51" xfId="49" applyNumberFormat="1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50" xfId="49" applyFont="1" applyBorder="1" applyAlignment="1">
      <alignment horizontal="right" vertical="center"/>
    </xf>
    <xf numFmtId="38" fontId="0" fillId="0" borderId="15" xfId="49" applyFont="1" applyBorder="1" applyAlignment="1" quotePrefix="1">
      <alignment horizontal="right" vertical="center"/>
    </xf>
    <xf numFmtId="40" fontId="0" fillId="0" borderId="33" xfId="49" applyNumberFormat="1" applyFont="1" applyBorder="1" applyAlignment="1" quotePrefix="1">
      <alignment horizontal="right" vertical="center"/>
    </xf>
    <xf numFmtId="38" fontId="4" fillId="33" borderId="11" xfId="49" applyFont="1" applyFill="1" applyBorder="1" applyAlignment="1">
      <alignment horizontal="right"/>
    </xf>
    <xf numFmtId="38" fontId="4" fillId="33" borderId="27" xfId="49" applyFont="1" applyFill="1" applyBorder="1" applyAlignment="1">
      <alignment horizontal="right"/>
    </xf>
    <xf numFmtId="38" fontId="4" fillId="33" borderId="52" xfId="49" applyFont="1" applyFill="1" applyBorder="1" applyAlignment="1">
      <alignment horizontal="right"/>
    </xf>
    <xf numFmtId="38" fontId="4" fillId="34" borderId="11" xfId="49" applyFont="1" applyFill="1" applyBorder="1" applyAlignment="1">
      <alignment horizontal="right"/>
    </xf>
    <xf numFmtId="38" fontId="4" fillId="33" borderId="29" xfId="49" applyFont="1" applyFill="1" applyBorder="1" applyAlignment="1">
      <alignment horizontal="right"/>
    </xf>
    <xf numFmtId="38" fontId="4" fillId="34" borderId="10" xfId="49" applyFont="1" applyFill="1" applyBorder="1" applyAlignment="1">
      <alignment horizontal="right"/>
    </xf>
    <xf numFmtId="38" fontId="4" fillId="33" borderId="10" xfId="49" applyFont="1" applyFill="1" applyBorder="1" applyAlignment="1">
      <alignment horizontal="right"/>
    </xf>
    <xf numFmtId="38" fontId="4" fillId="34" borderId="53" xfId="49" applyFont="1" applyFill="1" applyBorder="1" applyAlignment="1">
      <alignment horizontal="right"/>
    </xf>
    <xf numFmtId="38" fontId="4" fillId="35" borderId="39" xfId="0" applyNumberFormat="1" applyFont="1" applyFill="1" applyBorder="1" applyAlignment="1">
      <alignment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81" fontId="0" fillId="0" borderId="0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2" fillId="0" borderId="30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56" xfId="49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8" fontId="4" fillId="33" borderId="53" xfId="49" applyFont="1" applyFill="1" applyBorder="1" applyAlignment="1">
      <alignment horizontal="right"/>
    </xf>
    <xf numFmtId="38" fontId="4" fillId="33" borderId="39" xfId="0" applyNumberFormat="1" applyFont="1" applyFill="1" applyBorder="1" applyAlignment="1">
      <alignment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right" vertical="center"/>
    </xf>
    <xf numFmtId="38" fontId="2" fillId="0" borderId="39" xfId="49" applyFont="1" applyBorder="1" applyAlignment="1">
      <alignment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77" fontId="4" fillId="0" borderId="63" xfId="49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79" fontId="0" fillId="0" borderId="24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 quotePrefix="1">
      <alignment horizontal="right" vertical="center"/>
    </xf>
    <xf numFmtId="38" fontId="0" fillId="0" borderId="23" xfId="49" applyFont="1" applyBorder="1" applyAlignment="1">
      <alignment horizontal="right" vertical="center"/>
    </xf>
    <xf numFmtId="40" fontId="0" fillId="0" borderId="64" xfId="49" applyNumberFormat="1" applyFont="1" applyBorder="1" applyAlignment="1">
      <alignment horizontal="right" vertical="center"/>
    </xf>
    <xf numFmtId="38" fontId="0" fillId="0" borderId="65" xfId="49" applyFont="1" applyBorder="1" applyAlignment="1" quotePrefix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4" xfId="49" applyFont="1" applyBorder="1" applyAlignment="1" quotePrefix="1">
      <alignment horizontal="right" vertical="center"/>
    </xf>
    <xf numFmtId="40" fontId="0" fillId="0" borderId="64" xfId="49" applyNumberFormat="1" applyFont="1" applyBorder="1" applyAlignment="1" quotePrefix="1">
      <alignment horizontal="right" vertical="center"/>
    </xf>
    <xf numFmtId="38" fontId="0" fillId="0" borderId="66" xfId="49" applyFont="1" applyBorder="1" applyAlignment="1">
      <alignment horizontal="right" vertical="center"/>
    </xf>
    <xf numFmtId="38" fontId="0" fillId="0" borderId="11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67" xfId="49" applyFont="1" applyBorder="1" applyAlignment="1">
      <alignment horizontal="center" vertical="center"/>
    </xf>
    <xf numFmtId="40" fontId="0" fillId="0" borderId="67" xfId="49" applyNumberFormat="1" applyFont="1" applyBorder="1" applyAlignment="1">
      <alignment horizontal="center" vertical="center"/>
    </xf>
    <xf numFmtId="38" fontId="0" fillId="0" borderId="0" xfId="49" applyFont="1" applyFill="1" applyBorder="1" applyAlignment="1">
      <alignment/>
    </xf>
    <xf numFmtId="38" fontId="2" fillId="0" borderId="14" xfId="49" applyFont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40" fontId="0" fillId="0" borderId="33" xfId="49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 quotePrefix="1">
      <alignment horizontal="right" vertical="center"/>
    </xf>
    <xf numFmtId="38" fontId="0" fillId="0" borderId="23" xfId="49" applyFont="1" applyFill="1" applyBorder="1" applyAlignment="1" quotePrefix="1">
      <alignment horizontal="right" vertical="center"/>
    </xf>
    <xf numFmtId="40" fontId="0" fillId="0" borderId="33" xfId="49" applyNumberFormat="1" applyFont="1" applyFill="1" applyBorder="1" applyAlignment="1" quotePrefix="1">
      <alignment horizontal="right" vertical="center"/>
    </xf>
    <xf numFmtId="38" fontId="4" fillId="0" borderId="68" xfId="49" applyFont="1" applyBorder="1" applyAlignment="1">
      <alignment horizontal="right" vertical="center"/>
    </xf>
    <xf numFmtId="0" fontId="4" fillId="0" borderId="68" xfId="0" applyFont="1" applyBorder="1" applyAlignment="1">
      <alignment horizontal="right" vertical="center"/>
    </xf>
    <xf numFmtId="186" fontId="0" fillId="0" borderId="22" xfId="0" applyNumberFormat="1" applyBorder="1" applyAlignment="1">
      <alignment/>
    </xf>
    <xf numFmtId="186" fontId="0" fillId="0" borderId="0" xfId="0" applyNumberFormat="1" applyAlignment="1">
      <alignment/>
    </xf>
    <xf numFmtId="186" fontId="0" fillId="0" borderId="19" xfId="0" applyNumberFormat="1" applyBorder="1" applyAlignment="1">
      <alignment/>
    </xf>
    <xf numFmtId="186" fontId="0" fillId="0" borderId="0" xfId="0" applyNumberFormat="1" applyFill="1" applyBorder="1" applyAlignment="1">
      <alignment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36" borderId="72" xfId="0" applyFont="1" applyFill="1" applyBorder="1" applyAlignment="1">
      <alignment horizontal="right" vertical="center"/>
    </xf>
    <xf numFmtId="38" fontId="4" fillId="36" borderId="73" xfId="49" applyFont="1" applyFill="1" applyBorder="1" applyAlignment="1">
      <alignment horizontal="right" vertical="center"/>
    </xf>
    <xf numFmtId="38" fontId="4" fillId="36" borderId="74" xfId="49" applyFont="1" applyFill="1" applyBorder="1" applyAlignment="1">
      <alignment horizontal="right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0" fillId="36" borderId="85" xfId="0" applyFill="1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86" xfId="0" applyFont="1" applyBorder="1" applyAlignment="1">
      <alignment horizontal="right" vertical="center"/>
    </xf>
    <xf numFmtId="0" fontId="4" fillId="0" borderId="87" xfId="0" applyFont="1" applyBorder="1" applyAlignment="1">
      <alignment horizontal="center" vertical="center"/>
    </xf>
    <xf numFmtId="0" fontId="4" fillId="36" borderId="73" xfId="0" applyFont="1" applyFill="1" applyBorder="1" applyAlignment="1">
      <alignment horizontal="right" vertical="center"/>
    </xf>
    <xf numFmtId="0" fontId="4" fillId="36" borderId="88" xfId="0" applyFont="1" applyFill="1" applyBorder="1" applyAlignment="1">
      <alignment horizontal="right" vertical="center"/>
    </xf>
    <xf numFmtId="0" fontId="5" fillId="0" borderId="89" xfId="0" applyFont="1" applyBorder="1" applyAlignment="1">
      <alignment horizontal="center" vertical="center"/>
    </xf>
    <xf numFmtId="38" fontId="4" fillId="0" borderId="30" xfId="49" applyFont="1" applyBorder="1" applyAlignment="1">
      <alignment horizontal="right" vertical="center"/>
    </xf>
    <xf numFmtId="177" fontId="18" fillId="0" borderId="30" xfId="49" applyNumberFormat="1" applyFont="1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0" fontId="5" fillId="0" borderId="9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38" fontId="4" fillId="0" borderId="92" xfId="49" applyFont="1" applyBorder="1" applyAlignment="1">
      <alignment horizontal="right"/>
    </xf>
    <xf numFmtId="38" fontId="4" fillId="0" borderId="93" xfId="49" applyFont="1" applyBorder="1" applyAlignment="1">
      <alignment horizontal="right"/>
    </xf>
    <xf numFmtId="38" fontId="4" fillId="0" borderId="94" xfId="49" applyFont="1" applyBorder="1" applyAlignment="1">
      <alignment horizontal="right"/>
    </xf>
    <xf numFmtId="38" fontId="4" fillId="34" borderId="18" xfId="49" applyFont="1" applyFill="1" applyBorder="1" applyAlignment="1">
      <alignment horizontal="right"/>
    </xf>
    <xf numFmtId="38" fontId="4" fillId="0" borderId="18" xfId="49" applyFont="1" applyBorder="1" applyAlignment="1">
      <alignment horizontal="right"/>
    </xf>
    <xf numFmtId="38" fontId="4" fillId="0" borderId="24" xfId="49" applyFont="1" applyBorder="1" applyAlignment="1">
      <alignment horizontal="right"/>
    </xf>
    <xf numFmtId="38" fontId="4" fillId="34" borderId="30" xfId="49" applyFont="1" applyFill="1" applyBorder="1" applyAlignment="1">
      <alignment horizontal="right"/>
    </xf>
    <xf numFmtId="38" fontId="4" fillId="34" borderId="91" xfId="49" applyFont="1" applyFill="1" applyBorder="1" applyAlignment="1">
      <alignment horizontal="right"/>
    </xf>
    <xf numFmtId="38" fontId="4" fillId="35" borderId="56" xfId="0" applyNumberFormat="1" applyFont="1" applyFill="1" applyBorder="1" applyAlignment="1">
      <alignment/>
    </xf>
    <xf numFmtId="0" fontId="4" fillId="0" borderId="95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34" borderId="95" xfId="0" applyFont="1" applyFill="1" applyBorder="1" applyAlignment="1">
      <alignment horizontal="center"/>
    </xf>
    <xf numFmtId="0" fontId="4" fillId="34" borderId="99" xfId="0" applyFont="1" applyFill="1" applyBorder="1" applyAlignment="1">
      <alignment horizontal="center"/>
    </xf>
    <xf numFmtId="0" fontId="4" fillId="34" borderId="100" xfId="0" applyFont="1" applyFill="1" applyBorder="1" applyAlignment="1">
      <alignment horizontal="center"/>
    </xf>
    <xf numFmtId="0" fontId="4" fillId="35" borderId="101" xfId="0" applyFont="1" applyFill="1" applyBorder="1" applyAlignment="1">
      <alignment horizontal="center"/>
    </xf>
    <xf numFmtId="0" fontId="0" fillId="0" borderId="102" xfId="0" applyBorder="1" applyAlignment="1">
      <alignment/>
    </xf>
    <xf numFmtId="38" fontId="0" fillId="0" borderId="102" xfId="0" applyNumberFormat="1" applyBorder="1" applyAlignment="1">
      <alignment/>
    </xf>
    <xf numFmtId="38" fontId="0" fillId="0" borderId="102" xfId="49" applyFont="1" applyBorder="1" applyAlignment="1">
      <alignment/>
    </xf>
    <xf numFmtId="40" fontId="0" fillId="0" borderId="102" xfId="49" applyNumberFormat="1" applyFont="1" applyBorder="1" applyAlignment="1">
      <alignment/>
    </xf>
    <xf numFmtId="38" fontId="0" fillId="0" borderId="18" xfId="49" applyFont="1" applyBorder="1" applyAlignment="1">
      <alignment horizontal="center" vertical="center"/>
    </xf>
    <xf numFmtId="38" fontId="0" fillId="0" borderId="103" xfId="49" applyFont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4" xfId="49" applyFont="1" applyBorder="1" applyAlignment="1">
      <alignment horizontal="right"/>
    </xf>
    <xf numFmtId="38" fontId="0" fillId="0" borderId="95" xfId="49" applyFont="1" applyBorder="1" applyAlignment="1">
      <alignment horizontal="center"/>
    </xf>
    <xf numFmtId="38" fontId="0" fillId="0" borderId="71" xfId="49" applyFont="1" applyBorder="1" applyAlignment="1">
      <alignment horizontal="center"/>
    </xf>
    <xf numFmtId="38" fontId="0" fillId="0" borderId="71" xfId="49" applyFont="1" applyBorder="1" applyAlignment="1">
      <alignment horizontal="right"/>
    </xf>
    <xf numFmtId="38" fontId="0" fillId="0" borderId="71" xfId="49" applyFont="1" applyFill="1" applyBorder="1" applyAlignment="1">
      <alignment horizontal="right"/>
    </xf>
    <xf numFmtId="38" fontId="2" fillId="0" borderId="18" xfId="49" applyFont="1" applyBorder="1" applyAlignment="1">
      <alignment horizontal="center" vertical="center"/>
    </xf>
    <xf numFmtId="38" fontId="2" fillId="0" borderId="21" xfId="49" applyFont="1" applyBorder="1" applyAlignment="1">
      <alignment horizontal="right" vertical="center"/>
    </xf>
    <xf numFmtId="38" fontId="2" fillId="0" borderId="56" xfId="49" applyFont="1" applyBorder="1" applyAlignment="1">
      <alignment vertical="center"/>
    </xf>
    <xf numFmtId="0" fontId="2" fillId="0" borderId="9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95" xfId="0" applyFont="1" applyBorder="1" applyAlignment="1">
      <alignment horizontal="left" vertical="center"/>
    </xf>
    <xf numFmtId="0" fontId="2" fillId="0" borderId="99" xfId="0" applyFont="1" applyBorder="1" applyAlignment="1">
      <alignment horizontal="left" vertical="center"/>
    </xf>
    <xf numFmtId="0" fontId="2" fillId="0" borderId="104" xfId="0" applyFont="1" applyBorder="1" applyAlignment="1">
      <alignment horizontal="left" vertical="center"/>
    </xf>
    <xf numFmtId="0" fontId="2" fillId="0" borderId="101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38" fontId="2" fillId="0" borderId="105" xfId="49" applyFont="1" applyBorder="1" applyAlignment="1">
      <alignment horizontal="right" vertical="center"/>
    </xf>
    <xf numFmtId="38" fontId="2" fillId="0" borderId="75" xfId="49" applyFont="1" applyBorder="1" applyAlignment="1">
      <alignment horizontal="right" vertical="center"/>
    </xf>
    <xf numFmtId="38" fontId="2" fillId="0" borderId="84" xfId="49" applyFont="1" applyBorder="1" applyAlignment="1">
      <alignment horizontal="right" vertical="center"/>
    </xf>
    <xf numFmtId="0" fontId="2" fillId="0" borderId="101" xfId="0" applyFont="1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6" xfId="0" applyFont="1" applyBorder="1" applyAlignment="1">
      <alignment horizontal="right" vertical="center"/>
    </xf>
    <xf numFmtId="0" fontId="4" fillId="0" borderId="107" xfId="0" applyFont="1" applyBorder="1" applyAlignment="1">
      <alignment horizontal="right" vertical="center"/>
    </xf>
    <xf numFmtId="0" fontId="4" fillId="0" borderId="108" xfId="0" applyFont="1" applyBorder="1" applyAlignment="1">
      <alignment horizontal="right" vertical="center"/>
    </xf>
    <xf numFmtId="0" fontId="4" fillId="0" borderId="109" xfId="0" applyFont="1" applyBorder="1" applyAlignment="1">
      <alignment horizontal="right" vertical="center"/>
    </xf>
    <xf numFmtId="179" fontId="0" fillId="0" borderId="106" xfId="0" applyNumberFormat="1" applyBorder="1" applyAlignment="1">
      <alignment horizontal="center"/>
    </xf>
    <xf numFmtId="179" fontId="0" fillId="0" borderId="109" xfId="0" applyNumberFormat="1" applyBorder="1" applyAlignment="1">
      <alignment horizontal="right"/>
    </xf>
    <xf numFmtId="186" fontId="0" fillId="0" borderId="0" xfId="0" applyNumberFormat="1" applyBorder="1" applyAlignment="1">
      <alignment/>
    </xf>
    <xf numFmtId="179" fontId="0" fillId="0" borderId="108" xfId="0" applyNumberFormat="1" applyBorder="1" applyAlignment="1">
      <alignment horizontal="right"/>
    </xf>
    <xf numFmtId="0" fontId="0" fillId="0" borderId="106" xfId="0" applyBorder="1" applyAlignment="1">
      <alignment/>
    </xf>
    <xf numFmtId="179" fontId="0" fillId="0" borderId="110" xfId="0" applyNumberFormat="1" applyBorder="1" applyAlignment="1">
      <alignment horizontal="center"/>
    </xf>
    <xf numFmtId="179" fontId="0" fillId="0" borderId="61" xfId="0" applyNumberFormat="1" applyBorder="1" applyAlignment="1">
      <alignment/>
    </xf>
    <xf numFmtId="179" fontId="0" fillId="0" borderId="59" xfId="0" applyNumberFormat="1" applyBorder="1" applyAlignment="1">
      <alignment horizontal="center"/>
    </xf>
    <xf numFmtId="179" fontId="0" fillId="0" borderId="59" xfId="0" applyNumberFormat="1" applyBorder="1" applyAlignment="1">
      <alignment/>
    </xf>
    <xf numFmtId="179" fontId="0" fillId="0" borderId="102" xfId="0" applyNumberFormat="1" applyBorder="1" applyAlignment="1">
      <alignment/>
    </xf>
    <xf numFmtId="181" fontId="1" fillId="0" borderId="102" xfId="0" applyNumberFormat="1" applyFont="1" applyBorder="1" applyAlignment="1">
      <alignment/>
    </xf>
    <xf numFmtId="181" fontId="1" fillId="0" borderId="22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22" xfId="0" applyNumberFormat="1" applyFont="1" applyBorder="1" applyAlignment="1">
      <alignment horizontal="right"/>
    </xf>
    <xf numFmtId="181" fontId="1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111" xfId="0" applyFont="1" applyBorder="1" applyAlignment="1">
      <alignment horizontal="right" vertical="center"/>
    </xf>
    <xf numFmtId="181" fontId="0" fillId="0" borderId="10" xfId="49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112" xfId="0" applyFont="1" applyBorder="1" applyAlignment="1">
      <alignment horizontal="right" vertical="center"/>
    </xf>
    <xf numFmtId="177" fontId="18" fillId="0" borderId="21" xfId="49" applyNumberFormat="1" applyFont="1" applyBorder="1" applyAlignment="1">
      <alignment horizontal="right" vertical="center"/>
    </xf>
    <xf numFmtId="38" fontId="4" fillId="0" borderId="51" xfId="49" applyFont="1" applyBorder="1" applyAlignment="1">
      <alignment horizontal="right" vertical="center"/>
    </xf>
    <xf numFmtId="186" fontId="0" fillId="0" borderId="24" xfId="49" applyNumberFormat="1" applyFont="1" applyBorder="1" applyAlignment="1">
      <alignment horizontal="right" vertical="center"/>
    </xf>
    <xf numFmtId="181" fontId="1" fillId="0" borderId="19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3" fontId="2" fillId="0" borderId="39" xfId="49" applyNumberFormat="1" applyFont="1" applyBorder="1" applyAlignment="1">
      <alignment vertical="center"/>
    </xf>
    <xf numFmtId="3" fontId="2" fillId="0" borderId="10" xfId="49" applyNumberFormat="1" applyFont="1" applyBorder="1" applyAlignment="1">
      <alignment vertical="center"/>
    </xf>
    <xf numFmtId="3" fontId="2" fillId="0" borderId="10" xfId="49" applyNumberFormat="1" applyFont="1" applyBorder="1" applyAlignment="1">
      <alignment horizontal="right" vertical="center"/>
    </xf>
    <xf numFmtId="3" fontId="2" fillId="0" borderId="11" xfId="49" applyNumberFormat="1" applyFont="1" applyBorder="1" applyAlignment="1">
      <alignment horizontal="right" vertical="center"/>
    </xf>
    <xf numFmtId="3" fontId="2" fillId="0" borderId="11" xfId="49" applyNumberFormat="1" applyFont="1" applyBorder="1" applyAlignment="1">
      <alignment vertical="center"/>
    </xf>
    <xf numFmtId="38" fontId="4" fillId="0" borderId="63" xfId="49" applyFont="1" applyBorder="1" applyAlignment="1">
      <alignment horizontal="right" vertical="center"/>
    </xf>
    <xf numFmtId="0" fontId="4" fillId="35" borderId="95" xfId="0" applyFont="1" applyFill="1" applyBorder="1" applyAlignment="1">
      <alignment horizontal="center"/>
    </xf>
    <xf numFmtId="38" fontId="4" fillId="35" borderId="18" xfId="49" applyFont="1" applyFill="1" applyBorder="1" applyAlignment="1">
      <alignment horizontal="right"/>
    </xf>
    <xf numFmtId="38" fontId="4" fillId="35" borderId="11" xfId="49" applyFont="1" applyFill="1" applyBorder="1" applyAlignment="1">
      <alignment horizontal="right"/>
    </xf>
    <xf numFmtId="0" fontId="4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38" fontId="4" fillId="34" borderId="21" xfId="49" applyFont="1" applyFill="1" applyBorder="1" applyAlignment="1">
      <alignment horizontal="right"/>
    </xf>
    <xf numFmtId="38" fontId="4" fillId="0" borderId="113" xfId="49" applyFont="1" applyBorder="1" applyAlignment="1">
      <alignment horizontal="right"/>
    </xf>
    <xf numFmtId="38" fontId="4" fillId="0" borderId="114" xfId="49" applyFont="1" applyBorder="1" applyAlignment="1">
      <alignment horizontal="right"/>
    </xf>
    <xf numFmtId="38" fontId="4" fillId="0" borderId="115" xfId="49" applyFont="1" applyBorder="1" applyAlignment="1">
      <alignment horizontal="right"/>
    </xf>
    <xf numFmtId="38" fontId="4" fillId="33" borderId="18" xfId="49" applyFont="1" applyFill="1" applyBorder="1" applyAlignment="1">
      <alignment horizontal="right"/>
    </xf>
    <xf numFmtId="38" fontId="4" fillId="33" borderId="93" xfId="49" applyFont="1" applyFill="1" applyBorder="1" applyAlignment="1">
      <alignment horizontal="right"/>
    </xf>
    <xf numFmtId="38" fontId="4" fillId="33" borderId="94" xfId="49" applyFont="1" applyFill="1" applyBorder="1" applyAlignment="1">
      <alignment horizontal="right"/>
    </xf>
    <xf numFmtId="38" fontId="4" fillId="33" borderId="14" xfId="49" applyFont="1" applyFill="1" applyBorder="1" applyAlignment="1">
      <alignment horizontal="right"/>
    </xf>
    <xf numFmtId="38" fontId="4" fillId="0" borderId="116" xfId="49" applyFont="1" applyBorder="1" applyAlignment="1">
      <alignment horizontal="right"/>
    </xf>
    <xf numFmtId="38" fontId="4" fillId="0" borderId="117" xfId="49" applyFont="1" applyBorder="1" applyAlignment="1">
      <alignment horizontal="right"/>
    </xf>
    <xf numFmtId="38" fontId="4" fillId="0" borderId="118" xfId="49" applyFont="1" applyBorder="1" applyAlignment="1">
      <alignment horizontal="right"/>
    </xf>
    <xf numFmtId="0" fontId="4" fillId="0" borderId="63" xfId="0" applyFont="1" applyBorder="1" applyAlignment="1">
      <alignment horizontal="right" vertical="center"/>
    </xf>
    <xf numFmtId="0" fontId="4" fillId="0" borderId="119" xfId="0" applyFont="1" applyBorder="1" applyAlignment="1">
      <alignment horizontal="right" vertical="center"/>
    </xf>
    <xf numFmtId="0" fontId="4" fillId="0" borderId="120" xfId="0" applyFont="1" applyBorder="1" applyAlignment="1">
      <alignment horizontal="right" vertical="center"/>
    </xf>
    <xf numFmtId="0" fontId="4" fillId="0" borderId="104" xfId="0" applyFont="1" applyBorder="1" applyAlignment="1">
      <alignment horizontal="right" vertical="center"/>
    </xf>
    <xf numFmtId="177" fontId="18" fillId="0" borderId="51" xfId="49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38" fontId="0" fillId="0" borderId="68" xfId="49" applyFont="1" applyBorder="1" applyAlignment="1">
      <alignment horizontal="right" vertical="center"/>
    </xf>
    <xf numFmtId="38" fontId="0" fillId="0" borderId="65" xfId="49" applyFont="1" applyBorder="1" applyAlignment="1">
      <alignment horizontal="right" vertical="center"/>
    </xf>
    <xf numFmtId="38" fontId="0" fillId="0" borderId="121" xfId="49" applyFont="1" applyBorder="1" applyAlignment="1">
      <alignment horizontal="right"/>
    </xf>
    <xf numFmtId="38" fontId="0" fillId="0" borderId="61" xfId="49" applyFont="1" applyBorder="1" applyAlignment="1">
      <alignment horizontal="right" vertical="center"/>
    </xf>
    <xf numFmtId="38" fontId="0" fillId="0" borderId="102" xfId="49" applyFont="1" applyBorder="1" applyAlignment="1">
      <alignment horizontal="right" vertical="center"/>
    </xf>
    <xf numFmtId="40" fontId="0" fillId="0" borderId="122" xfId="49" applyNumberFormat="1" applyFont="1" applyBorder="1" applyAlignment="1">
      <alignment horizontal="right" vertical="center"/>
    </xf>
    <xf numFmtId="38" fontId="0" fillId="0" borderId="60" xfId="49" applyFont="1" applyBorder="1" applyAlignment="1">
      <alignment horizontal="right" vertical="center"/>
    </xf>
    <xf numFmtId="40" fontId="0" fillId="0" borderId="123" xfId="49" applyNumberFormat="1" applyFont="1" applyBorder="1" applyAlignment="1" quotePrefix="1">
      <alignment horizontal="right" vertical="center"/>
    </xf>
    <xf numFmtId="38" fontId="0" fillId="0" borderId="124" xfId="49" applyFont="1" applyBorder="1" applyAlignment="1">
      <alignment horizontal="right" vertical="center"/>
    </xf>
    <xf numFmtId="38" fontId="0" fillId="0" borderId="66" xfId="49" applyFont="1" applyBorder="1" applyAlignment="1" quotePrefix="1">
      <alignment horizontal="right" vertical="center"/>
    </xf>
    <xf numFmtId="0" fontId="4" fillId="0" borderId="125" xfId="0" applyFont="1" applyBorder="1" applyAlignment="1">
      <alignment horizontal="right" vertical="center"/>
    </xf>
    <xf numFmtId="0" fontId="4" fillId="0" borderId="126" xfId="0" applyFont="1" applyBorder="1" applyAlignment="1">
      <alignment horizontal="right" vertical="center"/>
    </xf>
    <xf numFmtId="0" fontId="4" fillId="0" borderId="127" xfId="0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128" xfId="49" applyFont="1" applyBorder="1" applyAlignment="1">
      <alignment horizontal="right" vertical="center"/>
    </xf>
    <xf numFmtId="177" fontId="4" fillId="0" borderId="12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128" xfId="0" applyNumberFormat="1" applyFont="1" applyBorder="1" applyAlignment="1">
      <alignment horizontal="right" vertical="center"/>
    </xf>
    <xf numFmtId="177" fontId="4" fillId="0" borderId="39" xfId="49" applyNumberFormat="1" applyFont="1" applyBorder="1" applyAlignment="1">
      <alignment horizontal="right" vertical="center"/>
    </xf>
    <xf numFmtId="177" fontId="4" fillId="0" borderId="63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38" fontId="0" fillId="0" borderId="10" xfId="49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181" fontId="0" fillId="0" borderId="10" xfId="49" applyNumberFormat="1" applyFont="1" applyBorder="1" applyAlignment="1">
      <alignment horizontal="right"/>
    </xf>
    <xf numFmtId="181" fontId="0" fillId="0" borderId="10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179" fontId="0" fillId="0" borderId="10" xfId="49" applyNumberFormat="1" applyFont="1" applyBorder="1" applyAlignment="1">
      <alignment horizontal="right"/>
    </xf>
    <xf numFmtId="179" fontId="0" fillId="0" borderId="10" xfId="49" applyNumberFormat="1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181" fontId="0" fillId="0" borderId="10" xfId="49" applyNumberFormat="1" applyFont="1" applyBorder="1" applyAlignment="1">
      <alignment horizontal="right"/>
    </xf>
    <xf numFmtId="181" fontId="0" fillId="0" borderId="22" xfId="0" applyNumberFormat="1" applyBorder="1" applyAlignment="1">
      <alignment horizontal="right"/>
    </xf>
    <xf numFmtId="181" fontId="12" fillId="0" borderId="31" xfId="0" applyNumberFormat="1" applyFont="1" applyBorder="1" applyAlignment="1">
      <alignment horizontal="center"/>
    </xf>
    <xf numFmtId="38" fontId="15" fillId="0" borderId="0" xfId="49" applyFont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38" fontId="2" fillId="0" borderId="25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31" xfId="49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0" fillId="0" borderId="11" xfId="49" applyNumberFormat="1" applyFont="1" applyBorder="1" applyAlignment="1">
      <alignment horizontal="center" vertical="center"/>
    </xf>
    <xf numFmtId="177" fontId="0" fillId="0" borderId="15" xfId="49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38" fontId="2" fillId="0" borderId="11" xfId="49" applyFont="1" applyBorder="1" applyAlignment="1">
      <alignment horizontal="right"/>
    </xf>
    <xf numFmtId="40" fontId="2" fillId="0" borderId="11" xfId="49" applyNumberFormat="1" applyFont="1" applyBorder="1" applyAlignment="1">
      <alignment horizontal="right"/>
    </xf>
    <xf numFmtId="40" fontId="2" fillId="0" borderId="10" xfId="49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2" fillId="0" borderId="31" xfId="49" applyFont="1" applyBorder="1" applyAlignment="1">
      <alignment horizontal="right"/>
    </xf>
    <xf numFmtId="38" fontId="2" fillId="0" borderId="30" xfId="49" applyFont="1" applyBorder="1" applyAlignment="1">
      <alignment horizontal="right"/>
    </xf>
    <xf numFmtId="40" fontId="2" fillId="0" borderId="31" xfId="49" applyNumberFormat="1" applyFont="1" applyBorder="1" applyAlignment="1">
      <alignment horizontal="right"/>
    </xf>
    <xf numFmtId="40" fontId="2" fillId="0" borderId="30" xfId="49" applyNumberFormat="1" applyFont="1" applyBorder="1" applyAlignment="1">
      <alignment horizontal="right"/>
    </xf>
    <xf numFmtId="38" fontId="2" fillId="0" borderId="10" xfId="49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0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75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180" fontId="15" fillId="0" borderId="0" xfId="0" applyNumberFormat="1" applyFont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179" fontId="7" fillId="0" borderId="31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181" fontId="7" fillId="0" borderId="31" xfId="0" applyNumberFormat="1" applyFont="1" applyBorder="1" applyAlignment="1">
      <alignment horizontal="center"/>
    </xf>
    <xf numFmtId="181" fontId="7" fillId="0" borderId="11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/>
    </xf>
    <xf numFmtId="180" fontId="7" fillId="0" borderId="31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180" fontId="10" fillId="0" borderId="31" xfId="0" applyNumberFormat="1" applyFont="1" applyBorder="1" applyAlignment="1">
      <alignment horizontal="center"/>
    </xf>
    <xf numFmtId="38" fontId="8" fillId="0" borderId="31" xfId="49" applyFont="1" applyBorder="1" applyAlignment="1">
      <alignment horizontal="center" vertical="center" wrapText="1"/>
    </xf>
    <xf numFmtId="38" fontId="8" fillId="0" borderId="10" xfId="49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8" fillId="0" borderId="31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38" fontId="0" fillId="0" borderId="19" xfId="49" applyFont="1" applyBorder="1" applyAlignment="1">
      <alignment horizontal="center"/>
    </xf>
    <xf numFmtId="180" fontId="0" fillId="0" borderId="10" xfId="0" applyNumberFormat="1" applyBorder="1" applyAlignment="1">
      <alignment horizontal="center" vertical="center"/>
    </xf>
    <xf numFmtId="38" fontId="7" fillId="0" borderId="11" xfId="49" applyFont="1" applyBorder="1" applyAlignment="1">
      <alignment horizontal="center"/>
    </xf>
    <xf numFmtId="38" fontId="7" fillId="0" borderId="10" xfId="49" applyFont="1" applyBorder="1" applyAlignment="1">
      <alignment horizontal="center"/>
    </xf>
    <xf numFmtId="38" fontId="7" fillId="0" borderId="31" xfId="49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0" fillId="0" borderId="106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09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68" xfId="0" applyNumberFormat="1" applyBorder="1" applyAlignment="1">
      <alignment horizontal="right"/>
    </xf>
    <xf numFmtId="49" fontId="0" fillId="0" borderId="15" xfId="0" applyNumberFormat="1" applyBorder="1" applyAlignment="1" quotePrefix="1">
      <alignment horizontal="right"/>
    </xf>
    <xf numFmtId="0" fontId="0" fillId="0" borderId="68" xfId="0" applyBorder="1" applyAlignment="1" quotePrefix="1">
      <alignment horizontal="right"/>
    </xf>
    <xf numFmtId="0" fontId="0" fillId="0" borderId="15" xfId="0" applyBorder="1" applyAlignment="1" quotePrefix="1">
      <alignment horizontal="right"/>
    </xf>
    <xf numFmtId="0" fontId="0" fillId="0" borderId="75" xfId="0" applyBorder="1" applyAlignment="1">
      <alignment horizontal="right"/>
    </xf>
    <xf numFmtId="0" fontId="0" fillId="0" borderId="11" xfId="0" applyBorder="1" applyAlignment="1" quotePrefix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108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9" xfId="0" applyBorder="1" applyAlignment="1" quotePrefix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76" fontId="0" fillId="0" borderId="15" xfId="0" applyNumberFormat="1" applyBorder="1" applyAlignment="1">
      <alignment horizontal="center"/>
    </xf>
    <xf numFmtId="0" fontId="0" fillId="0" borderId="75" xfId="0" applyBorder="1" applyAlignment="1" quotePrefix="1">
      <alignment horizontal="right"/>
    </xf>
    <xf numFmtId="49" fontId="14" fillId="0" borderId="0" xfId="0" applyNumberFormat="1" applyFont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8" fontId="0" fillId="0" borderId="25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9.00390625" style="0" customWidth="1"/>
    <col min="2" max="7" width="17.875" style="0" customWidth="1"/>
  </cols>
  <sheetData>
    <row r="1" spans="1:7" ht="30" customHeight="1">
      <c r="A1" s="446" t="s">
        <v>0</v>
      </c>
      <c r="B1" s="446"/>
      <c r="C1" s="446"/>
      <c r="D1" s="446"/>
      <c r="E1" s="446"/>
      <c r="F1" s="446"/>
      <c r="G1" s="446"/>
    </row>
    <row r="2" spans="1:6" ht="30" customHeight="1">
      <c r="A2" s="1"/>
      <c r="B2" s="2"/>
      <c r="C2" s="1"/>
      <c r="D2" s="1"/>
      <c r="E2" s="2"/>
      <c r="F2" s="1"/>
    </row>
    <row r="3" spans="1:7" ht="30" customHeight="1">
      <c r="A3" s="337"/>
      <c r="B3" s="448" t="s">
        <v>1</v>
      </c>
      <c r="C3" s="448"/>
      <c r="D3" s="448"/>
      <c r="E3" s="448"/>
      <c r="F3" s="448"/>
      <c r="G3" s="449"/>
    </row>
    <row r="4" spans="1:7" ht="30" customHeight="1">
      <c r="A4" s="338"/>
      <c r="B4" s="448" t="s">
        <v>2</v>
      </c>
      <c r="C4" s="448"/>
      <c r="D4" s="449"/>
      <c r="E4" s="450" t="s">
        <v>77</v>
      </c>
      <c r="F4" s="448"/>
      <c r="G4" s="449"/>
    </row>
    <row r="5" spans="1:7" ht="35.25" customHeight="1" thickBot="1">
      <c r="A5" s="339"/>
      <c r="B5" s="334" t="s">
        <v>296</v>
      </c>
      <c r="C5" s="50" t="s">
        <v>253</v>
      </c>
      <c r="D5" s="50" t="s">
        <v>161</v>
      </c>
      <c r="E5" s="50" t="s">
        <v>296</v>
      </c>
      <c r="F5" s="50" t="s">
        <v>253</v>
      </c>
      <c r="G5" s="50" t="s">
        <v>161</v>
      </c>
    </row>
    <row r="6" spans="1:7" ht="35.25" customHeight="1" thickTop="1">
      <c r="A6" s="348" t="s">
        <v>159</v>
      </c>
      <c r="B6" s="336">
        <v>36764</v>
      </c>
      <c r="C6" s="233">
        <v>36734</v>
      </c>
      <c r="D6" s="380">
        <f aca="true" t="shared" si="0" ref="D6:D11">B6-C6</f>
        <v>30</v>
      </c>
      <c r="E6" s="380">
        <v>1742973</v>
      </c>
      <c r="F6" s="380">
        <v>1801930</v>
      </c>
      <c r="G6" s="380">
        <f aca="true" t="shared" si="1" ref="G6:G12">E6-F6</f>
        <v>-58957</v>
      </c>
    </row>
    <row r="7" spans="1:7" ht="35.25" customHeight="1">
      <c r="A7" s="341" t="s">
        <v>167</v>
      </c>
      <c r="B7" s="335">
        <v>36359</v>
      </c>
      <c r="C7" s="257">
        <v>36469</v>
      </c>
      <c r="D7" s="381">
        <f t="shared" si="0"/>
        <v>-110</v>
      </c>
      <c r="E7" s="382">
        <v>1868732</v>
      </c>
      <c r="F7" s="382">
        <v>1888006</v>
      </c>
      <c r="G7" s="381">
        <f t="shared" si="1"/>
        <v>-19274</v>
      </c>
    </row>
    <row r="8" spans="1:7" ht="35.25" customHeight="1">
      <c r="A8" s="339" t="s">
        <v>168</v>
      </c>
      <c r="B8" s="220">
        <v>36504</v>
      </c>
      <c r="C8" s="184">
        <v>36355</v>
      </c>
      <c r="D8" s="381">
        <f t="shared" si="0"/>
        <v>149</v>
      </c>
      <c r="E8" s="382">
        <v>1935344</v>
      </c>
      <c r="F8" s="382">
        <v>2029886</v>
      </c>
      <c r="G8" s="381">
        <f t="shared" si="1"/>
        <v>-94542</v>
      </c>
    </row>
    <row r="9" spans="1:7" ht="35.25" customHeight="1">
      <c r="A9" s="339" t="s">
        <v>174</v>
      </c>
      <c r="B9" s="220">
        <v>36467</v>
      </c>
      <c r="C9" s="184">
        <v>36438</v>
      </c>
      <c r="D9" s="381">
        <f t="shared" si="0"/>
        <v>29</v>
      </c>
      <c r="E9" s="382">
        <v>1857583</v>
      </c>
      <c r="F9" s="382">
        <v>1883299</v>
      </c>
      <c r="G9" s="381">
        <f t="shared" si="1"/>
        <v>-25716</v>
      </c>
    </row>
    <row r="10" spans="1:7" ht="35.25" customHeight="1">
      <c r="A10" s="340" t="s">
        <v>182</v>
      </c>
      <c r="B10" s="220">
        <v>36457</v>
      </c>
      <c r="C10" s="184">
        <v>36294</v>
      </c>
      <c r="D10" s="382">
        <f t="shared" si="0"/>
        <v>163</v>
      </c>
      <c r="E10" s="382">
        <v>1785276</v>
      </c>
      <c r="F10" s="382">
        <v>1787791</v>
      </c>
      <c r="G10" s="381">
        <f t="shared" si="1"/>
        <v>-2515</v>
      </c>
    </row>
    <row r="11" spans="1:7" ht="35.25" customHeight="1" thickBot="1">
      <c r="A11" s="339" t="s">
        <v>183</v>
      </c>
      <c r="B11" s="221">
        <v>36522</v>
      </c>
      <c r="C11" s="185">
        <v>36382</v>
      </c>
      <c r="D11" s="383">
        <f t="shared" si="0"/>
        <v>140</v>
      </c>
      <c r="E11" s="383">
        <v>1755219</v>
      </c>
      <c r="F11" s="383">
        <v>1763897</v>
      </c>
      <c r="G11" s="384">
        <f t="shared" si="1"/>
        <v>-8678</v>
      </c>
    </row>
    <row r="12" spans="1:7" ht="35.25" customHeight="1" thickTop="1">
      <c r="A12" s="342" t="s">
        <v>204</v>
      </c>
      <c r="B12" s="336">
        <f>SUM(B6:B11)</f>
        <v>219073</v>
      </c>
      <c r="C12" s="233">
        <f>SUM(C6:C11)</f>
        <v>218672</v>
      </c>
      <c r="D12" s="380">
        <f>B12-C12</f>
        <v>401</v>
      </c>
      <c r="E12" s="380">
        <f>SUM(E6:E11)</f>
        <v>10945127</v>
      </c>
      <c r="F12" s="380">
        <f>SUM(F6:F11)</f>
        <v>11154809</v>
      </c>
      <c r="G12" s="380">
        <f t="shared" si="1"/>
        <v>-209682</v>
      </c>
    </row>
    <row r="13" spans="1:7" ht="35.25" customHeight="1">
      <c r="A13" s="241"/>
      <c r="B13" s="4"/>
      <c r="C13" s="4"/>
      <c r="D13" s="4"/>
      <c r="E13" s="4"/>
      <c r="F13" s="4"/>
      <c r="G13" s="128"/>
    </row>
    <row r="14" spans="1:6" ht="30" customHeight="1">
      <c r="A14" s="3"/>
      <c r="B14" s="4"/>
      <c r="C14" s="3"/>
      <c r="D14" s="3"/>
      <c r="E14" s="447" t="s">
        <v>197</v>
      </c>
      <c r="F14" s="447"/>
    </row>
  </sheetData>
  <sheetProtection/>
  <mergeCells count="5">
    <mergeCell ref="A1:G1"/>
    <mergeCell ref="E14:F14"/>
    <mergeCell ref="B4:D4"/>
    <mergeCell ref="E4:G4"/>
    <mergeCell ref="B3:G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4.00390625" style="0" customWidth="1"/>
    <col min="2" max="11" width="12.125" style="0" customWidth="1"/>
  </cols>
  <sheetData>
    <row r="1" spans="1:11" s="71" customFormat="1" ht="24.75" customHeight="1">
      <c r="A1" s="451" t="s">
        <v>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="71" customFormat="1" ht="24.75" customHeight="1">
      <c r="K2" s="108" t="s">
        <v>9</v>
      </c>
    </row>
    <row r="3" spans="1:11" s="71" customFormat="1" ht="24.75" customHeight="1">
      <c r="A3" s="568"/>
      <c r="B3" s="570" t="s">
        <v>10</v>
      </c>
      <c r="C3" s="570"/>
      <c r="D3" s="571" t="s">
        <v>11</v>
      </c>
      <c r="E3" s="572"/>
      <c r="F3" s="571" t="s">
        <v>12</v>
      </c>
      <c r="G3" s="572"/>
      <c r="H3" s="571" t="s">
        <v>13</v>
      </c>
      <c r="I3" s="572"/>
      <c r="J3" s="573" t="s">
        <v>14</v>
      </c>
      <c r="K3" s="573"/>
    </row>
    <row r="4" spans="1:11" s="71" customFormat="1" ht="24.75" customHeight="1">
      <c r="A4" s="569"/>
      <c r="B4" s="303" t="s">
        <v>304</v>
      </c>
      <c r="C4" s="109" t="s">
        <v>255</v>
      </c>
      <c r="D4" s="109" t="s">
        <v>304</v>
      </c>
      <c r="E4" s="109" t="s">
        <v>255</v>
      </c>
      <c r="F4" s="109" t="s">
        <v>304</v>
      </c>
      <c r="G4" s="109" t="s">
        <v>255</v>
      </c>
      <c r="H4" s="109" t="s">
        <v>304</v>
      </c>
      <c r="I4" s="109" t="s">
        <v>255</v>
      </c>
      <c r="J4" s="109" t="s">
        <v>304</v>
      </c>
      <c r="K4" s="109" t="s">
        <v>255</v>
      </c>
    </row>
    <row r="5" spans="1:11" s="71" customFormat="1" ht="24.75" customHeight="1">
      <c r="A5" s="315" t="s">
        <v>229</v>
      </c>
      <c r="B5" s="304">
        <v>304600</v>
      </c>
      <c r="C5" s="52">
        <v>8900</v>
      </c>
      <c r="D5" s="52">
        <v>0</v>
      </c>
      <c r="E5" s="52">
        <v>0</v>
      </c>
      <c r="F5" s="52">
        <v>99480</v>
      </c>
      <c r="G5" s="52">
        <v>628</v>
      </c>
      <c r="H5" s="52">
        <v>40800</v>
      </c>
      <c r="I5" s="52">
        <v>0</v>
      </c>
      <c r="J5" s="200">
        <f aca="true" t="shared" si="0" ref="J5:K7">B5+D5+F5+H5</f>
        <v>444880</v>
      </c>
      <c r="K5" s="200">
        <f t="shared" si="0"/>
        <v>9528</v>
      </c>
    </row>
    <row r="6" spans="1:11" s="71" customFormat="1" ht="24.75" customHeight="1">
      <c r="A6" s="316" t="s">
        <v>230</v>
      </c>
      <c r="B6" s="305">
        <v>69000</v>
      </c>
      <c r="C6" s="53">
        <v>94406</v>
      </c>
      <c r="D6" s="53">
        <v>44000</v>
      </c>
      <c r="E6" s="53">
        <v>0</v>
      </c>
      <c r="F6" s="53">
        <v>0</v>
      </c>
      <c r="G6" s="53">
        <v>12750</v>
      </c>
      <c r="H6" s="53">
        <v>110550</v>
      </c>
      <c r="I6" s="53">
        <v>156283</v>
      </c>
      <c r="J6" s="201">
        <f t="shared" si="0"/>
        <v>223550</v>
      </c>
      <c r="K6" s="201">
        <f t="shared" si="0"/>
        <v>263439</v>
      </c>
    </row>
    <row r="7" spans="1:11" s="71" customFormat="1" ht="24.75" customHeight="1">
      <c r="A7" s="317" t="s">
        <v>5</v>
      </c>
      <c r="B7" s="306">
        <v>155330</v>
      </c>
      <c r="C7" s="61">
        <v>196490</v>
      </c>
      <c r="D7" s="61">
        <v>67199</v>
      </c>
      <c r="E7" s="61">
        <v>23140</v>
      </c>
      <c r="F7" s="61">
        <v>156030</v>
      </c>
      <c r="G7" s="61">
        <v>129950</v>
      </c>
      <c r="H7" s="61">
        <v>232640</v>
      </c>
      <c r="I7" s="61">
        <v>119148</v>
      </c>
      <c r="J7" s="202">
        <f t="shared" si="0"/>
        <v>611199</v>
      </c>
      <c r="K7" s="202">
        <f t="shared" si="0"/>
        <v>468728</v>
      </c>
    </row>
    <row r="8" spans="1:11" s="71" customFormat="1" ht="24.75" customHeight="1">
      <c r="A8" s="318" t="s">
        <v>86</v>
      </c>
      <c r="B8" s="307">
        <f>SUM(B5:B7)</f>
        <v>528930</v>
      </c>
      <c r="C8" s="203">
        <f>SUM(C5:C7)</f>
        <v>299796</v>
      </c>
      <c r="D8" s="203">
        <f aca="true" t="shared" si="1" ref="D8:J8">SUM(D5:D7)</f>
        <v>111199</v>
      </c>
      <c r="E8" s="203">
        <f>SUM(E5:E7)</f>
        <v>23140</v>
      </c>
      <c r="F8" s="203">
        <f t="shared" si="1"/>
        <v>255510</v>
      </c>
      <c r="G8" s="203">
        <f>SUM(G5:G7)</f>
        <v>143328</v>
      </c>
      <c r="H8" s="203">
        <f t="shared" si="1"/>
        <v>383990</v>
      </c>
      <c r="I8" s="203">
        <f>SUM(I5:I7)</f>
        <v>275431</v>
      </c>
      <c r="J8" s="200">
        <f t="shared" si="1"/>
        <v>1279629</v>
      </c>
      <c r="K8" s="200">
        <f>SUM(K5:K7)</f>
        <v>741695</v>
      </c>
    </row>
    <row r="9" spans="1:11" s="71" customFormat="1" ht="24.75" customHeight="1">
      <c r="A9" s="313" t="s">
        <v>213</v>
      </c>
      <c r="B9" s="308">
        <v>507389</v>
      </c>
      <c r="C9" s="69">
        <v>778288</v>
      </c>
      <c r="D9" s="52">
        <v>28328</v>
      </c>
      <c r="E9" s="52">
        <v>59177</v>
      </c>
      <c r="F9" s="52">
        <v>54200</v>
      </c>
      <c r="G9" s="52">
        <v>260470</v>
      </c>
      <c r="H9" s="52">
        <v>110439</v>
      </c>
      <c r="I9" s="52">
        <v>217680</v>
      </c>
      <c r="J9" s="200">
        <f aca="true" t="shared" si="2" ref="J9:K11">B9+D9+F9+H9</f>
        <v>700356</v>
      </c>
      <c r="K9" s="200">
        <f t="shared" si="2"/>
        <v>1315615</v>
      </c>
    </row>
    <row r="10" spans="1:11" s="71" customFormat="1" ht="24.75" customHeight="1">
      <c r="A10" s="316" t="s">
        <v>15</v>
      </c>
      <c r="B10" s="305">
        <v>691376</v>
      </c>
      <c r="C10" s="53">
        <v>570491</v>
      </c>
      <c r="D10" s="53">
        <v>7400</v>
      </c>
      <c r="E10" s="53">
        <v>4404</v>
      </c>
      <c r="F10" s="53">
        <v>128200</v>
      </c>
      <c r="G10" s="53">
        <v>156300</v>
      </c>
      <c r="H10" s="53">
        <v>37452</v>
      </c>
      <c r="I10" s="53">
        <v>96724</v>
      </c>
      <c r="J10" s="201">
        <f t="shared" si="2"/>
        <v>864428</v>
      </c>
      <c r="K10" s="204">
        <f t="shared" si="2"/>
        <v>827919</v>
      </c>
    </row>
    <row r="11" spans="1:11" s="71" customFormat="1" ht="24.75" customHeight="1">
      <c r="A11" s="314" t="s">
        <v>16</v>
      </c>
      <c r="B11" s="309">
        <v>260175</v>
      </c>
      <c r="C11" s="191">
        <v>435194</v>
      </c>
      <c r="D11" s="61">
        <v>93800</v>
      </c>
      <c r="E11" s="61">
        <v>72340</v>
      </c>
      <c r="F11" s="61">
        <v>71950</v>
      </c>
      <c r="G11" s="61">
        <v>120600</v>
      </c>
      <c r="H11" s="61">
        <v>245270</v>
      </c>
      <c r="I11" s="61">
        <v>150609</v>
      </c>
      <c r="J11" s="202">
        <f t="shared" si="2"/>
        <v>671195</v>
      </c>
      <c r="K11" s="204">
        <f t="shared" si="2"/>
        <v>778743</v>
      </c>
    </row>
    <row r="12" spans="1:11" s="71" customFormat="1" ht="24.75" customHeight="1">
      <c r="A12" s="319" t="s">
        <v>91</v>
      </c>
      <c r="B12" s="310">
        <f aca="true" t="shared" si="3" ref="B12:I12">SUM(B9:B11)</f>
        <v>1458940</v>
      </c>
      <c r="C12" s="205">
        <f t="shared" si="3"/>
        <v>1783973</v>
      </c>
      <c r="D12" s="205">
        <f t="shared" si="3"/>
        <v>129528</v>
      </c>
      <c r="E12" s="205">
        <f t="shared" si="3"/>
        <v>135921</v>
      </c>
      <c r="F12" s="205">
        <f t="shared" si="3"/>
        <v>254350</v>
      </c>
      <c r="G12" s="205">
        <f t="shared" si="3"/>
        <v>537370</v>
      </c>
      <c r="H12" s="205">
        <f t="shared" si="3"/>
        <v>393161</v>
      </c>
      <c r="I12" s="205">
        <f t="shared" si="3"/>
        <v>465013</v>
      </c>
      <c r="J12" s="206">
        <f>B12+D12+F12+H12</f>
        <v>2235979</v>
      </c>
      <c r="K12" s="206">
        <f aca="true" t="shared" si="4" ref="K12:K17">C12+E12+G12+I12</f>
        <v>2922277</v>
      </c>
    </row>
    <row r="13" spans="1:11" s="71" customFormat="1" ht="24.75" customHeight="1">
      <c r="A13" s="386" t="s">
        <v>171</v>
      </c>
      <c r="B13" s="387">
        <f aca="true" t="shared" si="5" ref="B13:I13">B8+B12</f>
        <v>1987870</v>
      </c>
      <c r="C13" s="388">
        <f t="shared" si="5"/>
        <v>2083769</v>
      </c>
      <c r="D13" s="388">
        <f t="shared" si="5"/>
        <v>240727</v>
      </c>
      <c r="E13" s="388">
        <f t="shared" si="5"/>
        <v>159061</v>
      </c>
      <c r="F13" s="388">
        <f t="shared" si="5"/>
        <v>509860</v>
      </c>
      <c r="G13" s="388">
        <f t="shared" si="5"/>
        <v>680698</v>
      </c>
      <c r="H13" s="388">
        <f t="shared" si="5"/>
        <v>777151</v>
      </c>
      <c r="I13" s="388">
        <f t="shared" si="5"/>
        <v>740444</v>
      </c>
      <c r="J13" s="200">
        <f>J8+J12</f>
        <v>3515608</v>
      </c>
      <c r="K13" s="200">
        <f t="shared" si="4"/>
        <v>3663972</v>
      </c>
    </row>
    <row r="14" spans="1:11" s="71" customFormat="1" ht="24.75" customHeight="1">
      <c r="A14" s="389" t="s">
        <v>42</v>
      </c>
      <c r="B14" s="400">
        <v>580413</v>
      </c>
      <c r="C14" s="304">
        <v>452870</v>
      </c>
      <c r="D14" s="52">
        <v>147520</v>
      </c>
      <c r="E14" s="52">
        <v>182375</v>
      </c>
      <c r="F14" s="52">
        <v>99090</v>
      </c>
      <c r="G14" s="52">
        <v>18150</v>
      </c>
      <c r="H14" s="393">
        <v>92760</v>
      </c>
      <c r="I14" s="393">
        <v>141512</v>
      </c>
      <c r="J14" s="200">
        <f aca="true" t="shared" si="6" ref="J14:K16">B14+D14+F14+H14</f>
        <v>919783</v>
      </c>
      <c r="K14" s="396">
        <f t="shared" si="6"/>
        <v>794907</v>
      </c>
    </row>
    <row r="15" spans="1:11" s="71" customFormat="1" ht="24.75" customHeight="1">
      <c r="A15" s="390" t="s">
        <v>43</v>
      </c>
      <c r="B15" s="401">
        <v>389013</v>
      </c>
      <c r="C15" s="305">
        <v>224246</v>
      </c>
      <c r="D15" s="53">
        <v>219524</v>
      </c>
      <c r="E15" s="53">
        <v>25966</v>
      </c>
      <c r="F15" s="53">
        <v>26200</v>
      </c>
      <c r="G15" s="53">
        <v>51350</v>
      </c>
      <c r="H15" s="394">
        <v>8200</v>
      </c>
      <c r="I15" s="394">
        <v>56400</v>
      </c>
      <c r="J15" s="201">
        <f t="shared" si="6"/>
        <v>642937</v>
      </c>
      <c r="K15" s="397">
        <f t="shared" si="6"/>
        <v>357962</v>
      </c>
    </row>
    <row r="16" spans="1:11" s="71" customFormat="1" ht="24.75" customHeight="1">
      <c r="A16" s="391" t="s">
        <v>44</v>
      </c>
      <c r="B16" s="402">
        <v>300414</v>
      </c>
      <c r="C16" s="306">
        <v>276650</v>
      </c>
      <c r="D16" s="61">
        <v>7880</v>
      </c>
      <c r="E16" s="61">
        <v>31584</v>
      </c>
      <c r="F16" s="61">
        <v>65710</v>
      </c>
      <c r="G16" s="61">
        <v>52500</v>
      </c>
      <c r="H16" s="395">
        <v>44020</v>
      </c>
      <c r="I16" s="395">
        <v>48100</v>
      </c>
      <c r="J16" s="202">
        <f t="shared" si="6"/>
        <v>418024</v>
      </c>
      <c r="K16" s="398">
        <f t="shared" si="6"/>
        <v>408834</v>
      </c>
    </row>
    <row r="17" spans="1:11" s="71" customFormat="1" ht="24.75" customHeight="1">
      <c r="A17" s="319" t="s">
        <v>85</v>
      </c>
      <c r="B17" s="392">
        <f>SUM(B14:B16)</f>
        <v>1269840</v>
      </c>
      <c r="C17" s="205">
        <f>SUM(C14:C16)</f>
        <v>953766</v>
      </c>
      <c r="D17" s="205">
        <f aca="true" t="shared" si="7" ref="D17:I17">D14+D15+D16</f>
        <v>374924</v>
      </c>
      <c r="E17" s="205">
        <f t="shared" si="7"/>
        <v>239925</v>
      </c>
      <c r="F17" s="205">
        <f t="shared" si="7"/>
        <v>191000</v>
      </c>
      <c r="G17" s="205">
        <f t="shared" si="7"/>
        <v>122000</v>
      </c>
      <c r="H17" s="205">
        <f t="shared" si="7"/>
        <v>144980</v>
      </c>
      <c r="I17" s="205">
        <f t="shared" si="7"/>
        <v>246012</v>
      </c>
      <c r="J17" s="399">
        <f>SUM(J14:J16)</f>
        <v>1980744</v>
      </c>
      <c r="K17" s="206">
        <f t="shared" si="4"/>
        <v>1561703</v>
      </c>
    </row>
    <row r="18" spans="1:11" s="71" customFormat="1" ht="24.75" customHeight="1">
      <c r="A18" s="315" t="s">
        <v>241</v>
      </c>
      <c r="B18" s="304">
        <v>298354</v>
      </c>
      <c r="C18" s="52">
        <v>148840</v>
      </c>
      <c r="D18" s="69">
        <v>90097</v>
      </c>
      <c r="E18" s="69">
        <v>2600</v>
      </c>
      <c r="F18" s="52">
        <v>38760</v>
      </c>
      <c r="G18" s="52">
        <v>21600</v>
      </c>
      <c r="H18" s="69">
        <v>67390</v>
      </c>
      <c r="I18" s="69">
        <v>4150</v>
      </c>
      <c r="J18" s="200">
        <f aca="true" t="shared" si="8" ref="J18:K20">B18+D18+F18+H18</f>
        <v>494601</v>
      </c>
      <c r="K18" s="200">
        <f t="shared" si="8"/>
        <v>177190</v>
      </c>
    </row>
    <row r="19" spans="1:11" s="71" customFormat="1" ht="24.75" customHeight="1">
      <c r="A19" s="316" t="s">
        <v>180</v>
      </c>
      <c r="B19" s="305">
        <v>195426</v>
      </c>
      <c r="C19" s="53">
        <v>132270</v>
      </c>
      <c r="D19" s="53">
        <v>36890</v>
      </c>
      <c r="E19" s="53">
        <v>3800</v>
      </c>
      <c r="F19" s="53">
        <v>5500</v>
      </c>
      <c r="G19" s="53">
        <v>0</v>
      </c>
      <c r="H19" s="53">
        <v>18720</v>
      </c>
      <c r="I19" s="53">
        <v>19180</v>
      </c>
      <c r="J19" s="201">
        <f t="shared" si="8"/>
        <v>256536</v>
      </c>
      <c r="K19" s="201">
        <f t="shared" si="8"/>
        <v>155250</v>
      </c>
    </row>
    <row r="20" spans="1:11" s="71" customFormat="1" ht="24.75" customHeight="1">
      <c r="A20" s="317" t="s">
        <v>181</v>
      </c>
      <c r="B20" s="306">
        <v>474300</v>
      </c>
      <c r="C20" s="61">
        <v>448058</v>
      </c>
      <c r="D20" s="61">
        <v>17508</v>
      </c>
      <c r="E20" s="61">
        <v>0</v>
      </c>
      <c r="F20" s="61">
        <v>38900</v>
      </c>
      <c r="G20" s="61">
        <v>163220</v>
      </c>
      <c r="H20" s="61">
        <v>119000</v>
      </c>
      <c r="I20" s="61">
        <v>151050</v>
      </c>
      <c r="J20" s="204">
        <f t="shared" si="8"/>
        <v>649708</v>
      </c>
      <c r="K20" s="204">
        <f t="shared" si="8"/>
        <v>762328</v>
      </c>
    </row>
    <row r="21" spans="1:11" s="71" customFormat="1" ht="24.75" customHeight="1" thickBot="1">
      <c r="A21" s="320" t="s">
        <v>155</v>
      </c>
      <c r="B21" s="311">
        <f aca="true" t="shared" si="9" ref="B21:K21">SUM(B18:B20)</f>
        <v>968080</v>
      </c>
      <c r="C21" s="207">
        <f>SUM(C18:C20)</f>
        <v>729168</v>
      </c>
      <c r="D21" s="207">
        <f t="shared" si="9"/>
        <v>144495</v>
      </c>
      <c r="E21" s="207">
        <f>SUM(E18:E20)</f>
        <v>6400</v>
      </c>
      <c r="F21" s="207">
        <f t="shared" si="9"/>
        <v>83160</v>
      </c>
      <c r="G21" s="207">
        <f>SUM(G18:G20)</f>
        <v>184820</v>
      </c>
      <c r="H21" s="207">
        <f t="shared" si="9"/>
        <v>205110</v>
      </c>
      <c r="I21" s="207">
        <f>SUM(I18:I20)</f>
        <v>174380</v>
      </c>
      <c r="J21" s="227">
        <f t="shared" si="9"/>
        <v>1400845</v>
      </c>
      <c r="K21" s="227">
        <f t="shared" si="9"/>
        <v>1094768</v>
      </c>
    </row>
    <row r="22" spans="1:11" s="11" customFormat="1" ht="24.75" customHeight="1" thickTop="1">
      <c r="A22" s="321" t="s">
        <v>186</v>
      </c>
      <c r="B22" s="312">
        <f aca="true" t="shared" si="10" ref="B22:K22">B13+B17+B21</f>
        <v>4225790</v>
      </c>
      <c r="C22" s="208">
        <f t="shared" si="10"/>
        <v>3766703</v>
      </c>
      <c r="D22" s="208">
        <f t="shared" si="10"/>
        <v>760146</v>
      </c>
      <c r="E22" s="208">
        <f t="shared" si="10"/>
        <v>405386</v>
      </c>
      <c r="F22" s="208">
        <f t="shared" si="10"/>
        <v>784020</v>
      </c>
      <c r="G22" s="208">
        <f t="shared" si="10"/>
        <v>987518</v>
      </c>
      <c r="H22" s="208">
        <f t="shared" si="10"/>
        <v>1127241</v>
      </c>
      <c r="I22" s="208">
        <f t="shared" si="10"/>
        <v>1160836</v>
      </c>
      <c r="J22" s="228">
        <f t="shared" si="10"/>
        <v>6897197</v>
      </c>
      <c r="K22" s="228">
        <f t="shared" si="10"/>
        <v>6320443</v>
      </c>
    </row>
    <row r="23" spans="7:8" ht="22.5" customHeight="1">
      <c r="G23" s="114" t="s">
        <v>173</v>
      </c>
      <c r="H23" t="s">
        <v>172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8" zoomScaleNormal="88" zoomScalePageLayoutView="0" workbookViewId="0" topLeftCell="C1">
      <selection activeCell="A1" sqref="A1:P1"/>
    </sheetView>
  </sheetViews>
  <sheetFormatPr defaultColWidth="9.00390625" defaultRowHeight="13.5"/>
  <cols>
    <col min="1" max="1" width="3.75390625" style="34" customWidth="1"/>
    <col min="2" max="2" width="5.625" style="0" customWidth="1"/>
    <col min="3" max="3" width="7.75390625" style="0" customWidth="1"/>
    <col min="4" max="4" width="8.00390625" style="0" customWidth="1"/>
    <col min="5" max="6" width="12.50390625" style="0" customWidth="1"/>
    <col min="7" max="7" width="12.375" style="130" customWidth="1"/>
    <col min="8" max="9" width="12.50390625" style="0" customWidth="1"/>
    <col min="10" max="10" width="12.50390625" style="130" customWidth="1"/>
    <col min="11" max="12" width="12.50390625" style="0" customWidth="1"/>
    <col min="13" max="13" width="12.375" style="72" customWidth="1"/>
    <col min="14" max="15" width="12.50390625" style="0" customWidth="1"/>
    <col min="16" max="16" width="12.375" style="130" customWidth="1"/>
  </cols>
  <sheetData>
    <row r="1" spans="1:16" ht="34.5" customHeight="1">
      <c r="A1" s="451" t="s">
        <v>67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</row>
    <row r="2" spans="1:16" ht="34.5" customHeight="1">
      <c r="A2" s="33"/>
      <c r="B2" s="14"/>
      <c r="C2" s="14"/>
      <c r="D2" s="14"/>
      <c r="E2" s="14"/>
      <c r="G2" s="127"/>
      <c r="H2" s="14"/>
      <c r="I2" s="14"/>
      <c r="J2" s="127"/>
      <c r="K2" s="14"/>
      <c r="L2" s="14"/>
      <c r="N2" s="14"/>
      <c r="O2" s="14" t="s">
        <v>245</v>
      </c>
      <c r="P2" s="127"/>
    </row>
    <row r="3" spans="1:16" ht="25.5" customHeight="1">
      <c r="A3" s="118"/>
      <c r="B3" s="119"/>
      <c r="C3" s="119"/>
      <c r="D3" s="119"/>
      <c r="E3" s="343" t="s">
        <v>296</v>
      </c>
      <c r="F3" s="122" t="s">
        <v>253</v>
      </c>
      <c r="G3" s="452" t="s">
        <v>161</v>
      </c>
      <c r="H3" s="5" t="s">
        <v>296</v>
      </c>
      <c r="I3" s="177" t="s">
        <v>253</v>
      </c>
      <c r="J3" s="452" t="s">
        <v>161</v>
      </c>
      <c r="K3" s="219" t="s">
        <v>296</v>
      </c>
      <c r="L3" s="177" t="s">
        <v>253</v>
      </c>
      <c r="M3" s="452" t="s">
        <v>161</v>
      </c>
      <c r="N3" s="122" t="s">
        <v>296</v>
      </c>
      <c r="O3" s="122" t="s">
        <v>253</v>
      </c>
      <c r="P3" s="456" t="s">
        <v>161</v>
      </c>
    </row>
    <row r="4" spans="1:16" ht="34.5" customHeight="1">
      <c r="A4" s="120"/>
      <c r="B4" s="46"/>
      <c r="C4" s="46"/>
      <c r="D4" s="46"/>
      <c r="E4" s="344" t="s">
        <v>97</v>
      </c>
      <c r="F4" s="105" t="s">
        <v>97</v>
      </c>
      <c r="G4" s="453"/>
      <c r="H4" s="13" t="s">
        <v>208</v>
      </c>
      <c r="I4" s="46" t="s">
        <v>169</v>
      </c>
      <c r="J4" s="453"/>
      <c r="K4" s="218" t="s">
        <v>222</v>
      </c>
      <c r="L4" s="46" t="s">
        <v>223</v>
      </c>
      <c r="M4" s="453"/>
      <c r="N4" s="149" t="s">
        <v>150</v>
      </c>
      <c r="O4" s="123" t="s">
        <v>150</v>
      </c>
      <c r="P4" s="457"/>
    </row>
    <row r="5" spans="1:16" ht="34.5" customHeight="1" thickBot="1">
      <c r="A5" s="120"/>
      <c r="B5" s="46"/>
      <c r="C5" s="46"/>
      <c r="D5" s="46"/>
      <c r="E5" s="349" t="s">
        <v>72</v>
      </c>
      <c r="F5" s="123" t="s">
        <v>72</v>
      </c>
      <c r="G5" s="453"/>
      <c r="H5" s="13" t="s">
        <v>73</v>
      </c>
      <c r="I5" s="46" t="s">
        <v>73</v>
      </c>
      <c r="J5" s="453"/>
      <c r="K5" s="218" t="s">
        <v>224</v>
      </c>
      <c r="L5" s="46" t="s">
        <v>224</v>
      </c>
      <c r="M5" s="453"/>
      <c r="N5" s="149" t="s">
        <v>151</v>
      </c>
      <c r="O5" s="123" t="s">
        <v>151</v>
      </c>
      <c r="P5" s="457"/>
    </row>
    <row r="6" spans="1:16" ht="34.5" customHeight="1" thickTop="1">
      <c r="A6" s="462" t="s">
        <v>61</v>
      </c>
      <c r="B6" s="460" t="s">
        <v>103</v>
      </c>
      <c r="C6" s="461"/>
      <c r="D6" s="461"/>
      <c r="E6" s="347">
        <v>146588</v>
      </c>
      <c r="F6" s="160">
        <v>146002</v>
      </c>
      <c r="G6" s="168">
        <f>E6-F6</f>
        <v>586</v>
      </c>
      <c r="H6" s="166">
        <v>145079</v>
      </c>
      <c r="I6" s="166">
        <v>153437</v>
      </c>
      <c r="J6" s="168">
        <f>H6-I6</f>
        <v>-8358</v>
      </c>
      <c r="K6" s="222">
        <v>151530</v>
      </c>
      <c r="L6" s="222">
        <v>149735</v>
      </c>
      <c r="M6" s="168">
        <f>K6-L6</f>
        <v>1795</v>
      </c>
      <c r="N6" s="171">
        <v>197560</v>
      </c>
      <c r="O6" s="171">
        <v>195864</v>
      </c>
      <c r="P6" s="168">
        <f>N6-O6</f>
        <v>1696</v>
      </c>
    </row>
    <row r="7" spans="1:16" ht="34.5" customHeight="1">
      <c r="A7" s="463"/>
      <c r="B7" s="6" t="s">
        <v>62</v>
      </c>
      <c r="C7" s="454" t="s">
        <v>63</v>
      </c>
      <c r="D7" s="455"/>
      <c r="E7" s="345">
        <v>17237</v>
      </c>
      <c r="F7" s="106">
        <v>17571</v>
      </c>
      <c r="G7" s="165">
        <f aca="true" t="shared" si="0" ref="G7:G14">E7-F7</f>
        <v>-334</v>
      </c>
      <c r="H7" s="184">
        <v>24211</v>
      </c>
      <c r="I7" s="184">
        <v>27137</v>
      </c>
      <c r="J7" s="165">
        <f aca="true" t="shared" si="1" ref="J7:J14">H7-I7</f>
        <v>-2926</v>
      </c>
      <c r="K7" s="220">
        <v>17674</v>
      </c>
      <c r="L7" s="220">
        <v>18185</v>
      </c>
      <c r="M7" s="165">
        <f aca="true" t="shared" si="2" ref="M7:M14">K7-L7</f>
        <v>-511</v>
      </c>
      <c r="N7" s="169">
        <v>20875</v>
      </c>
      <c r="O7" s="169">
        <v>21131</v>
      </c>
      <c r="P7" s="165">
        <f aca="true" t="shared" si="3" ref="P7:P14">N7-O7</f>
        <v>-256</v>
      </c>
    </row>
    <row r="8" spans="1:16" ht="34.5" customHeight="1">
      <c r="A8" s="463"/>
      <c r="B8" s="13"/>
      <c r="C8" s="454" t="s">
        <v>64</v>
      </c>
      <c r="D8" s="455"/>
      <c r="E8" s="345">
        <v>4663</v>
      </c>
      <c r="F8" s="106">
        <v>4830</v>
      </c>
      <c r="G8" s="165">
        <f t="shared" si="0"/>
        <v>-167</v>
      </c>
      <c r="H8" s="184">
        <v>4028</v>
      </c>
      <c r="I8" s="184">
        <v>4228</v>
      </c>
      <c r="J8" s="165">
        <f t="shared" si="1"/>
        <v>-200</v>
      </c>
      <c r="K8" s="220">
        <v>3768</v>
      </c>
      <c r="L8" s="220">
        <v>3772</v>
      </c>
      <c r="M8" s="165">
        <f t="shared" si="2"/>
        <v>-4</v>
      </c>
      <c r="N8" s="169">
        <v>4295</v>
      </c>
      <c r="O8" s="169">
        <v>4662</v>
      </c>
      <c r="P8" s="165">
        <f t="shared" si="3"/>
        <v>-367</v>
      </c>
    </row>
    <row r="9" spans="1:16" ht="34.5" customHeight="1">
      <c r="A9" s="463"/>
      <c r="B9" s="12" t="s">
        <v>105</v>
      </c>
      <c r="C9" s="454" t="s">
        <v>104</v>
      </c>
      <c r="D9" s="455"/>
      <c r="E9" s="345">
        <v>21900</v>
      </c>
      <c r="F9" s="106">
        <v>22401</v>
      </c>
      <c r="G9" s="165">
        <f t="shared" si="0"/>
        <v>-501</v>
      </c>
      <c r="H9" s="184">
        <v>28239</v>
      </c>
      <c r="I9" s="184">
        <v>31365</v>
      </c>
      <c r="J9" s="165">
        <f t="shared" si="1"/>
        <v>-3126</v>
      </c>
      <c r="K9" s="220">
        <v>21442</v>
      </c>
      <c r="L9" s="220">
        <v>21957</v>
      </c>
      <c r="M9" s="165">
        <f t="shared" si="2"/>
        <v>-515</v>
      </c>
      <c r="N9" s="169">
        <v>25170</v>
      </c>
      <c r="O9" s="169">
        <v>25793</v>
      </c>
      <c r="P9" s="165">
        <f t="shared" si="3"/>
        <v>-623</v>
      </c>
    </row>
    <row r="10" spans="1:16" ht="34.5" customHeight="1">
      <c r="A10" s="464"/>
      <c r="B10" s="454" t="s">
        <v>65</v>
      </c>
      <c r="C10" s="455"/>
      <c r="D10" s="455"/>
      <c r="E10" s="345">
        <v>168487</v>
      </c>
      <c r="F10" s="106">
        <v>168403</v>
      </c>
      <c r="G10" s="165">
        <f t="shared" si="0"/>
        <v>84</v>
      </c>
      <c r="H10" s="184">
        <v>173318</v>
      </c>
      <c r="I10" s="184">
        <v>184802</v>
      </c>
      <c r="J10" s="165">
        <f t="shared" si="1"/>
        <v>-11484</v>
      </c>
      <c r="K10" s="220">
        <v>172972</v>
      </c>
      <c r="L10" s="220">
        <v>171692</v>
      </c>
      <c r="M10" s="165">
        <f t="shared" si="2"/>
        <v>1280</v>
      </c>
      <c r="N10" s="169">
        <v>222730</v>
      </c>
      <c r="O10" s="169">
        <v>221658</v>
      </c>
      <c r="P10" s="165">
        <f t="shared" si="3"/>
        <v>1072</v>
      </c>
    </row>
    <row r="11" spans="1:16" ht="34.5" customHeight="1">
      <c r="A11" s="465" t="s">
        <v>74</v>
      </c>
      <c r="B11" s="454" t="s">
        <v>106</v>
      </c>
      <c r="C11" s="455"/>
      <c r="D11" s="455"/>
      <c r="E11" s="345">
        <v>79136</v>
      </c>
      <c r="F11" s="106">
        <v>74716</v>
      </c>
      <c r="G11" s="165">
        <f t="shared" si="0"/>
        <v>4420</v>
      </c>
      <c r="H11" s="184">
        <v>96652</v>
      </c>
      <c r="I11" s="184">
        <v>101306</v>
      </c>
      <c r="J11" s="165">
        <f t="shared" si="1"/>
        <v>-4654</v>
      </c>
      <c r="K11" s="220">
        <v>80675</v>
      </c>
      <c r="L11" s="220">
        <v>83376</v>
      </c>
      <c r="M11" s="165">
        <f t="shared" si="2"/>
        <v>-2701</v>
      </c>
      <c r="N11" s="169">
        <v>89301</v>
      </c>
      <c r="O11" s="169">
        <v>95409</v>
      </c>
      <c r="P11" s="165">
        <f t="shared" si="3"/>
        <v>-6108</v>
      </c>
    </row>
    <row r="12" spans="1:16" ht="34.5" customHeight="1">
      <c r="A12" s="463"/>
      <c r="B12" s="454" t="s">
        <v>107</v>
      </c>
      <c r="C12" s="455"/>
      <c r="D12" s="455"/>
      <c r="E12" s="345">
        <v>178653</v>
      </c>
      <c r="F12" s="106">
        <v>215677</v>
      </c>
      <c r="G12" s="165">
        <f t="shared" si="0"/>
        <v>-37024</v>
      </c>
      <c r="H12" s="184">
        <v>204541</v>
      </c>
      <c r="I12" s="184">
        <v>232952</v>
      </c>
      <c r="J12" s="165">
        <f t="shared" si="1"/>
        <v>-28411</v>
      </c>
      <c r="K12" s="220">
        <v>201168</v>
      </c>
      <c r="L12" s="220">
        <v>202223</v>
      </c>
      <c r="M12" s="165">
        <f t="shared" si="2"/>
        <v>-1055</v>
      </c>
      <c r="N12" s="169">
        <v>202837</v>
      </c>
      <c r="O12" s="169">
        <v>156078</v>
      </c>
      <c r="P12" s="165">
        <f t="shared" si="3"/>
        <v>46759</v>
      </c>
    </row>
    <row r="13" spans="1:16" ht="34.5" customHeight="1" thickBot="1">
      <c r="A13" s="466"/>
      <c r="B13" s="458" t="s">
        <v>108</v>
      </c>
      <c r="C13" s="459"/>
      <c r="D13" s="459"/>
      <c r="E13" s="346">
        <v>257789</v>
      </c>
      <c r="F13" s="159">
        <v>290393</v>
      </c>
      <c r="G13" s="167">
        <f t="shared" si="0"/>
        <v>-32604</v>
      </c>
      <c r="H13" s="185">
        <v>301193</v>
      </c>
      <c r="I13" s="185">
        <v>334258</v>
      </c>
      <c r="J13" s="167">
        <f t="shared" si="1"/>
        <v>-33065</v>
      </c>
      <c r="K13" s="221">
        <v>281843</v>
      </c>
      <c r="L13" s="221">
        <v>285599</v>
      </c>
      <c r="M13" s="167">
        <f t="shared" si="2"/>
        <v>-3756</v>
      </c>
      <c r="N13" s="170">
        <v>292138</v>
      </c>
      <c r="O13" s="170">
        <v>251487</v>
      </c>
      <c r="P13" s="167">
        <f t="shared" si="3"/>
        <v>40651</v>
      </c>
    </row>
    <row r="14" spans="1:16" ht="34.5" customHeight="1" thickTop="1">
      <c r="A14" s="460" t="s">
        <v>145</v>
      </c>
      <c r="B14" s="461"/>
      <c r="C14" s="461"/>
      <c r="D14" s="461"/>
      <c r="E14" s="347">
        <v>426276</v>
      </c>
      <c r="F14" s="160">
        <v>458796</v>
      </c>
      <c r="G14" s="168">
        <f t="shared" si="0"/>
        <v>-32520</v>
      </c>
      <c r="H14" s="166">
        <v>474510</v>
      </c>
      <c r="I14" s="166">
        <v>519060</v>
      </c>
      <c r="J14" s="168">
        <f t="shared" si="1"/>
        <v>-44550</v>
      </c>
      <c r="K14" s="222">
        <v>454815</v>
      </c>
      <c r="L14" s="222">
        <v>457291</v>
      </c>
      <c r="M14" s="168">
        <f t="shared" si="2"/>
        <v>-2476</v>
      </c>
      <c r="N14" s="171">
        <v>514868</v>
      </c>
      <c r="O14" s="171">
        <v>473145</v>
      </c>
      <c r="P14" s="168">
        <f t="shared" si="3"/>
        <v>41723</v>
      </c>
    </row>
    <row r="15" spans="1:15" ht="42.75" customHeight="1">
      <c r="A15" s="46"/>
      <c r="B15" s="46"/>
      <c r="C15" s="46"/>
      <c r="D15" s="46"/>
      <c r="E15" s="39"/>
      <c r="F15" s="39"/>
      <c r="G15" s="39"/>
      <c r="H15" s="39"/>
      <c r="I15" s="39"/>
      <c r="J15" s="39"/>
      <c r="K15" s="39"/>
      <c r="L15" s="39"/>
      <c r="M15" s="39"/>
      <c r="N15" s="39" t="s">
        <v>217</v>
      </c>
      <c r="O15" s="39"/>
    </row>
    <row r="16" spans="2:16" ht="24" customHeight="1">
      <c r="B16" s="67"/>
      <c r="C16" s="41"/>
      <c r="D16" s="63" t="s">
        <v>102</v>
      </c>
      <c r="E16" s="63" t="s">
        <v>238</v>
      </c>
      <c r="F16" s="67"/>
      <c r="G16" s="131"/>
      <c r="H16" s="63"/>
      <c r="I16" s="63"/>
      <c r="J16" s="129"/>
      <c r="K16" s="63"/>
      <c r="L16" s="63"/>
      <c r="O16" s="67"/>
      <c r="P16" s="131"/>
    </row>
    <row r="17" spans="1:16" ht="24" customHeight="1">
      <c r="A17" s="41"/>
      <c r="B17" s="62"/>
      <c r="C17" s="41"/>
      <c r="D17" s="64"/>
      <c r="E17" s="63" t="s">
        <v>239</v>
      </c>
      <c r="F17" s="63"/>
      <c r="G17" s="129"/>
      <c r="H17" s="63"/>
      <c r="I17" s="63"/>
      <c r="J17" s="129"/>
      <c r="K17" s="63"/>
      <c r="L17" s="63"/>
      <c r="O17" s="63"/>
      <c r="P17" s="129"/>
    </row>
    <row r="18" spans="1:16" ht="24" customHeight="1">
      <c r="A18" s="62"/>
      <c r="B18" s="62"/>
      <c r="C18" s="41"/>
      <c r="D18" s="64"/>
      <c r="E18" s="63" t="s">
        <v>240</v>
      </c>
      <c r="F18" s="63"/>
      <c r="G18" s="129"/>
      <c r="H18" s="63"/>
      <c r="I18" s="63"/>
      <c r="J18" s="129"/>
      <c r="K18" s="63"/>
      <c r="L18" s="63"/>
      <c r="O18" s="63"/>
      <c r="P18" s="129"/>
    </row>
    <row r="19" spans="1:16" ht="13.5">
      <c r="A19" s="41"/>
      <c r="B19" s="41"/>
      <c r="C19" s="66"/>
      <c r="D19" s="66"/>
      <c r="E19" s="68"/>
      <c r="F19" s="63"/>
      <c r="G19" s="129"/>
      <c r="H19" s="68"/>
      <c r="K19" s="66"/>
      <c r="L19" s="68"/>
      <c r="N19" s="68"/>
      <c r="O19" s="63"/>
      <c r="P19" s="129"/>
    </row>
    <row r="20" spans="1:2" ht="13.5">
      <c r="A20" s="66"/>
      <c r="B20" s="66"/>
    </row>
  </sheetData>
  <sheetProtection/>
  <mergeCells count="16">
    <mergeCell ref="B13:D13"/>
    <mergeCell ref="A14:D14"/>
    <mergeCell ref="C8:D8"/>
    <mergeCell ref="C9:D9"/>
    <mergeCell ref="A6:A10"/>
    <mergeCell ref="A11:A13"/>
    <mergeCell ref="B11:D11"/>
    <mergeCell ref="B6:D6"/>
    <mergeCell ref="C7:D7"/>
    <mergeCell ref="A1:P1"/>
    <mergeCell ref="M3:M5"/>
    <mergeCell ref="B10:D10"/>
    <mergeCell ref="B12:D12"/>
    <mergeCell ref="G3:G5"/>
    <mergeCell ref="J3:J5"/>
    <mergeCell ref="P3:P5"/>
  </mergeCells>
  <printOptions/>
  <pageMargins left="0.45" right="0.3937007874015748" top="0.7874015748031497" bottom="0.3937007874015748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0">
      <selection activeCell="A1" sqref="A1:K1"/>
    </sheetView>
  </sheetViews>
  <sheetFormatPr defaultColWidth="9.00390625" defaultRowHeight="13.5"/>
  <cols>
    <col min="1" max="1" width="18.50390625" style="0" customWidth="1"/>
    <col min="2" max="7" width="13.25390625" style="0" customWidth="1"/>
    <col min="8" max="10" width="13.25390625" style="45" customWidth="1"/>
    <col min="11" max="11" width="13.25390625" style="0" customWidth="1"/>
  </cols>
  <sheetData>
    <row r="1" spans="1:11" ht="27" customHeight="1">
      <c r="A1" s="451" t="s">
        <v>94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pans="1:11" ht="15.75" customHeight="1">
      <c r="A2" s="11"/>
      <c r="B2" s="11"/>
      <c r="C2" s="11"/>
      <c r="D2" s="11"/>
      <c r="E2" s="11"/>
      <c r="F2" s="11"/>
      <c r="G2" s="11"/>
      <c r="H2" s="173"/>
      <c r="I2" s="173"/>
      <c r="J2" s="479" t="s">
        <v>17</v>
      </c>
      <c r="K2" s="479"/>
    </row>
    <row r="3" spans="1:11" ht="21" customHeight="1">
      <c r="A3" s="477"/>
      <c r="B3" s="480" t="s">
        <v>18</v>
      </c>
      <c r="C3" s="481"/>
      <c r="D3" s="481"/>
      <c r="E3" s="481" t="s">
        <v>19</v>
      </c>
      <c r="F3" s="481"/>
      <c r="G3" s="481"/>
      <c r="H3" s="482" t="s">
        <v>20</v>
      </c>
      <c r="I3" s="481" t="s">
        <v>21</v>
      </c>
      <c r="J3" s="481"/>
      <c r="K3" s="481"/>
    </row>
    <row r="4" spans="1:11" ht="21" customHeight="1" thickBot="1">
      <c r="A4" s="478"/>
      <c r="B4" s="350" t="s">
        <v>22</v>
      </c>
      <c r="C4" s="146" t="s">
        <v>23</v>
      </c>
      <c r="D4" s="223" t="s">
        <v>24</v>
      </c>
      <c r="E4" s="145" t="s">
        <v>25</v>
      </c>
      <c r="F4" s="146" t="s">
        <v>26</v>
      </c>
      <c r="G4" s="223" t="s">
        <v>24</v>
      </c>
      <c r="H4" s="483"/>
      <c r="I4" s="175" t="s">
        <v>27</v>
      </c>
      <c r="J4" s="176" t="s">
        <v>28</v>
      </c>
      <c r="K4" s="223" t="s">
        <v>29</v>
      </c>
    </row>
    <row r="5" spans="1:11" ht="21" customHeight="1" thickTop="1">
      <c r="A5" s="408" t="s">
        <v>332</v>
      </c>
      <c r="B5" s="419">
        <v>104</v>
      </c>
      <c r="C5" s="420">
        <v>142</v>
      </c>
      <c r="D5" s="424">
        <v>-38</v>
      </c>
      <c r="E5" s="425">
        <v>1033</v>
      </c>
      <c r="F5" s="426">
        <v>1158</v>
      </c>
      <c r="G5" s="424">
        <v>-125</v>
      </c>
      <c r="H5" s="427">
        <v>50414</v>
      </c>
      <c r="I5" s="422">
        <v>70841</v>
      </c>
      <c r="J5" s="423">
        <v>76543</v>
      </c>
      <c r="K5" s="421">
        <v>147384</v>
      </c>
    </row>
    <row r="6" spans="1:11" ht="21" customHeight="1">
      <c r="A6" s="406" t="s">
        <v>187</v>
      </c>
      <c r="B6" s="352">
        <v>109</v>
      </c>
      <c r="C6" s="371">
        <v>127</v>
      </c>
      <c r="D6" s="428">
        <v>-18</v>
      </c>
      <c r="E6" s="429">
        <v>262</v>
      </c>
      <c r="F6" s="430">
        <v>230</v>
      </c>
      <c r="G6" s="428">
        <v>32</v>
      </c>
      <c r="H6" s="431">
        <v>50398</v>
      </c>
      <c r="I6" s="138">
        <v>70881</v>
      </c>
      <c r="J6" s="140">
        <v>76666</v>
      </c>
      <c r="K6" s="403">
        <v>147547</v>
      </c>
    </row>
    <row r="7" spans="1:11" ht="21" customHeight="1">
      <c r="A7" s="406" t="s">
        <v>351</v>
      </c>
      <c r="B7" s="352">
        <v>102</v>
      </c>
      <c r="C7" s="371">
        <v>159</v>
      </c>
      <c r="D7" s="428">
        <v>-57</v>
      </c>
      <c r="E7" s="429">
        <v>256</v>
      </c>
      <c r="F7" s="430">
        <v>182</v>
      </c>
      <c r="G7" s="428">
        <v>74</v>
      </c>
      <c r="H7" s="431">
        <v>50374</v>
      </c>
      <c r="I7" s="138">
        <v>70876</v>
      </c>
      <c r="J7" s="140">
        <v>76657</v>
      </c>
      <c r="K7" s="403">
        <v>147533</v>
      </c>
    </row>
    <row r="8" spans="1:11" ht="21" customHeight="1">
      <c r="A8" s="406" t="s">
        <v>330</v>
      </c>
      <c r="B8" s="353">
        <v>95</v>
      </c>
      <c r="C8" s="404">
        <v>115</v>
      </c>
      <c r="D8" s="194">
        <v>-20</v>
      </c>
      <c r="E8" s="192">
        <v>249</v>
      </c>
      <c r="F8" s="193">
        <v>234</v>
      </c>
      <c r="G8" s="407">
        <f>E8-F8</f>
        <v>15</v>
      </c>
      <c r="H8" s="195">
        <v>50333</v>
      </c>
      <c r="I8" s="196">
        <v>70873</v>
      </c>
      <c r="J8" s="197">
        <v>76643</v>
      </c>
      <c r="K8" s="405">
        <v>147516</v>
      </c>
    </row>
    <row r="9" spans="1:11" ht="21" customHeight="1">
      <c r="A9" s="132" t="s">
        <v>320</v>
      </c>
      <c r="B9" s="352">
        <v>115</v>
      </c>
      <c r="C9" s="371">
        <v>143</v>
      </c>
      <c r="D9" s="236">
        <f>B9-C9</f>
        <v>-28</v>
      </c>
      <c r="E9" s="132">
        <v>217</v>
      </c>
      <c r="F9" s="135">
        <v>225</v>
      </c>
      <c r="G9" s="296">
        <f>E9-F9</f>
        <v>-8</v>
      </c>
      <c r="H9" s="110">
        <v>50297</v>
      </c>
      <c r="I9" s="138">
        <v>70874</v>
      </c>
      <c r="J9" s="140">
        <v>76647</v>
      </c>
      <c r="K9" s="403">
        <v>147521</v>
      </c>
    </row>
    <row r="10" spans="1:11" ht="21" customHeight="1">
      <c r="A10" s="132" t="s">
        <v>321</v>
      </c>
      <c r="B10" s="353">
        <v>113</v>
      </c>
      <c r="C10" s="404">
        <v>153</v>
      </c>
      <c r="D10" s="236">
        <f>B10-C10</f>
        <v>-40</v>
      </c>
      <c r="E10" s="192">
        <v>335</v>
      </c>
      <c r="F10" s="193">
        <v>230</v>
      </c>
      <c r="G10" s="296">
        <f>E10-F10</f>
        <v>105</v>
      </c>
      <c r="H10" s="195">
        <v>50305</v>
      </c>
      <c r="I10" s="196">
        <v>70884</v>
      </c>
      <c r="J10" s="197">
        <v>76673</v>
      </c>
      <c r="K10" s="405">
        <v>147557</v>
      </c>
    </row>
    <row r="11" spans="1:11" ht="21" customHeight="1">
      <c r="A11" s="132" t="s">
        <v>261</v>
      </c>
      <c r="B11" s="352">
        <v>104</v>
      </c>
      <c r="C11" s="371">
        <v>127</v>
      </c>
      <c r="D11" s="236">
        <f aca="true" t="shared" si="0" ref="D11:D19">B11-C11</f>
        <v>-23</v>
      </c>
      <c r="E11" s="132">
        <v>298</v>
      </c>
      <c r="F11" s="135">
        <v>293</v>
      </c>
      <c r="G11" s="296">
        <f aca="true" t="shared" si="1" ref="G11:G16">E11-F11</f>
        <v>5</v>
      </c>
      <c r="H11" s="110">
        <v>50252</v>
      </c>
      <c r="I11" s="138">
        <v>70830</v>
      </c>
      <c r="J11" s="140">
        <v>76662</v>
      </c>
      <c r="K11" s="385">
        <f>I11+J11</f>
        <v>147492</v>
      </c>
    </row>
    <row r="12" spans="1:11" ht="21" customHeight="1">
      <c r="A12" s="132" t="s">
        <v>311</v>
      </c>
      <c r="B12" s="352">
        <v>93</v>
      </c>
      <c r="C12" s="371">
        <v>109</v>
      </c>
      <c r="D12" s="194">
        <f t="shared" si="0"/>
        <v>-16</v>
      </c>
      <c r="E12" s="132">
        <v>370</v>
      </c>
      <c r="F12" s="135">
        <v>259</v>
      </c>
      <c r="G12" s="375">
        <f t="shared" si="1"/>
        <v>111</v>
      </c>
      <c r="H12" s="110">
        <v>50211</v>
      </c>
      <c r="I12" s="138">
        <v>70851</v>
      </c>
      <c r="J12" s="140">
        <v>76659</v>
      </c>
      <c r="K12" s="376">
        <f>I12+J12</f>
        <v>147510</v>
      </c>
    </row>
    <row r="13" spans="1:11" ht="21" customHeight="1">
      <c r="A13" s="132" t="s">
        <v>216</v>
      </c>
      <c r="B13" s="352">
        <v>113</v>
      </c>
      <c r="C13" s="371">
        <v>117</v>
      </c>
      <c r="D13" s="194">
        <f t="shared" si="0"/>
        <v>-4</v>
      </c>
      <c r="E13" s="132">
        <v>311</v>
      </c>
      <c r="F13" s="135">
        <v>245</v>
      </c>
      <c r="G13" s="375">
        <f t="shared" si="1"/>
        <v>66</v>
      </c>
      <c r="H13" s="110">
        <v>50126</v>
      </c>
      <c r="I13" s="138">
        <v>70787</v>
      </c>
      <c r="J13" s="140">
        <v>76628</v>
      </c>
      <c r="K13" s="376">
        <f>I13+J13</f>
        <v>147415</v>
      </c>
    </row>
    <row r="14" spans="1:11" ht="21" customHeight="1">
      <c r="A14" s="192" t="s">
        <v>214</v>
      </c>
      <c r="B14" s="354">
        <v>106</v>
      </c>
      <c r="C14" s="374">
        <v>125</v>
      </c>
      <c r="D14" s="194">
        <f t="shared" si="0"/>
        <v>-19</v>
      </c>
      <c r="E14" s="133">
        <v>355</v>
      </c>
      <c r="F14" s="136">
        <v>228</v>
      </c>
      <c r="G14" s="375">
        <f t="shared" si="1"/>
        <v>127</v>
      </c>
      <c r="H14" s="121">
        <v>50036</v>
      </c>
      <c r="I14" s="137">
        <v>70726</v>
      </c>
      <c r="J14" s="139">
        <v>76627</v>
      </c>
      <c r="K14" s="376">
        <f aca="true" t="shared" si="2" ref="K14:K19">I14+J14</f>
        <v>147353</v>
      </c>
    </row>
    <row r="15" spans="1:11" ht="21" customHeight="1">
      <c r="A15" s="182" t="s">
        <v>298</v>
      </c>
      <c r="B15" s="351">
        <v>88</v>
      </c>
      <c r="C15" s="232">
        <v>97</v>
      </c>
      <c r="D15" s="236">
        <f t="shared" si="0"/>
        <v>-9</v>
      </c>
      <c r="E15" s="182">
        <v>260</v>
      </c>
      <c r="F15" s="186">
        <v>227</v>
      </c>
      <c r="G15" s="296">
        <f t="shared" si="1"/>
        <v>33</v>
      </c>
      <c r="H15" s="187">
        <v>49915</v>
      </c>
      <c r="I15" s="188">
        <v>70631</v>
      </c>
      <c r="J15" s="189">
        <v>76614</v>
      </c>
      <c r="K15" s="295">
        <f t="shared" si="2"/>
        <v>147245</v>
      </c>
    </row>
    <row r="16" spans="1:11" ht="21" customHeight="1">
      <c r="A16" s="132" t="s">
        <v>212</v>
      </c>
      <c r="B16" s="352">
        <v>130</v>
      </c>
      <c r="C16" s="371">
        <v>119</v>
      </c>
      <c r="D16" s="236">
        <f t="shared" si="0"/>
        <v>11</v>
      </c>
      <c r="E16" s="132">
        <v>712</v>
      </c>
      <c r="F16" s="135">
        <v>778</v>
      </c>
      <c r="G16" s="296">
        <f t="shared" si="1"/>
        <v>-66</v>
      </c>
      <c r="H16" s="110">
        <v>49852</v>
      </c>
      <c r="I16" s="138">
        <v>70601</v>
      </c>
      <c r="J16" s="140">
        <v>76620</v>
      </c>
      <c r="K16" s="295">
        <f t="shared" si="2"/>
        <v>147221</v>
      </c>
    </row>
    <row r="17" spans="1:11" ht="21" customHeight="1">
      <c r="A17" s="182" t="s">
        <v>297</v>
      </c>
      <c r="B17" s="351">
        <v>118</v>
      </c>
      <c r="C17" s="232">
        <v>157</v>
      </c>
      <c r="D17" s="236">
        <f t="shared" si="0"/>
        <v>-39</v>
      </c>
      <c r="E17" s="188">
        <v>1036</v>
      </c>
      <c r="F17" s="189">
        <v>1276</v>
      </c>
      <c r="G17" s="296">
        <f aca="true" t="shared" si="3" ref="G17:G22">E17-F17</f>
        <v>-240</v>
      </c>
      <c r="H17" s="187">
        <v>49727</v>
      </c>
      <c r="I17" s="188">
        <v>70656</v>
      </c>
      <c r="J17" s="189">
        <v>76620</v>
      </c>
      <c r="K17" s="295">
        <f t="shared" si="2"/>
        <v>147276</v>
      </c>
    </row>
    <row r="18" spans="1:11" ht="21" customHeight="1">
      <c r="A18" s="182" t="s">
        <v>187</v>
      </c>
      <c r="B18" s="351">
        <v>88</v>
      </c>
      <c r="C18" s="232">
        <v>133</v>
      </c>
      <c r="D18" s="236">
        <f t="shared" si="0"/>
        <v>-45</v>
      </c>
      <c r="E18" s="188">
        <v>276</v>
      </c>
      <c r="F18" s="189">
        <v>317</v>
      </c>
      <c r="G18" s="296">
        <f t="shared" si="3"/>
        <v>-41</v>
      </c>
      <c r="H18" s="187">
        <v>49753</v>
      </c>
      <c r="I18" s="188">
        <v>70776</v>
      </c>
      <c r="J18" s="189">
        <v>76779</v>
      </c>
      <c r="K18" s="295">
        <f t="shared" si="2"/>
        <v>147555</v>
      </c>
    </row>
    <row r="19" spans="1:11" ht="21" customHeight="1">
      <c r="A19" s="182" t="s">
        <v>331</v>
      </c>
      <c r="B19" s="351">
        <v>100</v>
      </c>
      <c r="C19" s="232">
        <v>151</v>
      </c>
      <c r="D19" s="236">
        <f t="shared" si="0"/>
        <v>-51</v>
      </c>
      <c r="E19" s="188">
        <v>200</v>
      </c>
      <c r="F19" s="189">
        <v>344</v>
      </c>
      <c r="G19" s="296">
        <f t="shared" si="3"/>
        <v>-144</v>
      </c>
      <c r="H19" s="187">
        <v>49803</v>
      </c>
      <c r="I19" s="188">
        <v>70819</v>
      </c>
      <c r="J19" s="189">
        <v>76822</v>
      </c>
      <c r="K19" s="295">
        <f t="shared" si="2"/>
        <v>147641</v>
      </c>
    </row>
    <row r="20" spans="1:11" ht="21" customHeight="1">
      <c r="A20" s="182" t="s">
        <v>277</v>
      </c>
      <c r="B20" s="351">
        <v>90</v>
      </c>
      <c r="C20" s="232">
        <v>149</v>
      </c>
      <c r="D20" s="236">
        <f aca="true" t="shared" si="4" ref="D20:D25">B20-C20</f>
        <v>-59</v>
      </c>
      <c r="E20" s="182">
        <v>233</v>
      </c>
      <c r="F20" s="186">
        <v>286</v>
      </c>
      <c r="G20" s="134">
        <f t="shared" si="3"/>
        <v>-53</v>
      </c>
      <c r="H20" s="187">
        <v>49913</v>
      </c>
      <c r="I20" s="188">
        <v>70942</v>
      </c>
      <c r="J20" s="189">
        <v>76894</v>
      </c>
      <c r="K20" s="134">
        <f aca="true" t="shared" si="5" ref="K20:K25">I20+J20</f>
        <v>147836</v>
      </c>
    </row>
    <row r="21" spans="1:11" ht="21" customHeight="1">
      <c r="A21" s="182" t="s">
        <v>275</v>
      </c>
      <c r="B21" s="351">
        <v>92</v>
      </c>
      <c r="C21" s="232">
        <v>117</v>
      </c>
      <c r="D21" s="236">
        <f t="shared" si="4"/>
        <v>-25</v>
      </c>
      <c r="E21" s="182">
        <v>234</v>
      </c>
      <c r="F21" s="186">
        <v>246</v>
      </c>
      <c r="G21" s="134">
        <f t="shared" si="3"/>
        <v>-12</v>
      </c>
      <c r="H21" s="187">
        <v>49943</v>
      </c>
      <c r="I21" s="188">
        <v>70994</v>
      </c>
      <c r="J21" s="189">
        <v>76954</v>
      </c>
      <c r="K21" s="134">
        <f t="shared" si="5"/>
        <v>147948</v>
      </c>
    </row>
    <row r="22" spans="1:11" ht="21" customHeight="1">
      <c r="A22" s="182" t="s">
        <v>276</v>
      </c>
      <c r="B22" s="351">
        <v>127</v>
      </c>
      <c r="C22" s="232">
        <v>130</v>
      </c>
      <c r="D22" s="236">
        <f t="shared" si="4"/>
        <v>-3</v>
      </c>
      <c r="E22" s="182">
        <v>293</v>
      </c>
      <c r="F22" s="186">
        <v>336</v>
      </c>
      <c r="G22" s="134">
        <f t="shared" si="3"/>
        <v>-43</v>
      </c>
      <c r="H22" s="187">
        <v>49975</v>
      </c>
      <c r="I22" s="188">
        <v>71024</v>
      </c>
      <c r="J22" s="189">
        <v>76961</v>
      </c>
      <c r="K22" s="134">
        <f t="shared" si="5"/>
        <v>147985</v>
      </c>
    </row>
    <row r="23" spans="1:11" ht="21" customHeight="1">
      <c r="A23" s="182" t="s">
        <v>261</v>
      </c>
      <c r="B23" s="351">
        <v>127</v>
      </c>
      <c r="C23" s="232">
        <v>123</v>
      </c>
      <c r="D23" s="236">
        <f t="shared" si="4"/>
        <v>4</v>
      </c>
      <c r="E23" s="182">
        <v>231</v>
      </c>
      <c r="F23" s="186">
        <v>352</v>
      </c>
      <c r="G23" s="134">
        <f aca="true" t="shared" si="6" ref="G23:G29">E23-F23</f>
        <v>-121</v>
      </c>
      <c r="H23" s="187">
        <v>49971</v>
      </c>
      <c r="I23" s="188">
        <v>71029</v>
      </c>
      <c r="J23" s="189">
        <v>77002</v>
      </c>
      <c r="K23" s="134">
        <f t="shared" si="5"/>
        <v>148031</v>
      </c>
    </row>
    <row r="24" spans="1:11" ht="21" customHeight="1">
      <c r="A24" s="182" t="s">
        <v>262</v>
      </c>
      <c r="B24" s="351">
        <v>121</v>
      </c>
      <c r="C24" s="232">
        <v>127</v>
      </c>
      <c r="D24" s="236">
        <f t="shared" si="4"/>
        <v>-6</v>
      </c>
      <c r="E24" s="182">
        <v>284</v>
      </c>
      <c r="F24" s="186">
        <v>327</v>
      </c>
      <c r="G24" s="134">
        <f t="shared" si="6"/>
        <v>-43</v>
      </c>
      <c r="H24" s="187">
        <v>49996</v>
      </c>
      <c r="I24" s="188">
        <v>71083</v>
      </c>
      <c r="J24" s="189">
        <v>77065</v>
      </c>
      <c r="K24" s="134">
        <f t="shared" si="5"/>
        <v>148148</v>
      </c>
    </row>
    <row r="25" spans="1:11" ht="21" customHeight="1">
      <c r="A25" s="182" t="s">
        <v>216</v>
      </c>
      <c r="B25" s="351">
        <v>106</v>
      </c>
      <c r="C25" s="232">
        <v>116</v>
      </c>
      <c r="D25" s="236">
        <f t="shared" si="4"/>
        <v>-10</v>
      </c>
      <c r="E25" s="182">
        <v>320</v>
      </c>
      <c r="F25" s="186">
        <v>282</v>
      </c>
      <c r="G25" s="134">
        <f t="shared" si="6"/>
        <v>38</v>
      </c>
      <c r="H25" s="187">
        <v>50012</v>
      </c>
      <c r="I25" s="188">
        <v>71123</v>
      </c>
      <c r="J25" s="189">
        <v>77074</v>
      </c>
      <c r="K25" s="134">
        <f t="shared" si="5"/>
        <v>148197</v>
      </c>
    </row>
    <row r="26" spans="1:11" ht="21" customHeight="1">
      <c r="A26" s="182" t="s">
        <v>214</v>
      </c>
      <c r="B26" s="351">
        <v>103</v>
      </c>
      <c r="C26" s="232">
        <v>138</v>
      </c>
      <c r="D26" s="236">
        <f aca="true" t="shared" si="7" ref="D26:D31">B26-C26</f>
        <v>-35</v>
      </c>
      <c r="E26" s="182">
        <v>312</v>
      </c>
      <c r="F26" s="135">
        <v>267</v>
      </c>
      <c r="G26" s="134">
        <f t="shared" si="6"/>
        <v>45</v>
      </c>
      <c r="H26" s="187">
        <v>49959</v>
      </c>
      <c r="I26" s="188">
        <v>71113</v>
      </c>
      <c r="J26" s="189">
        <v>77056</v>
      </c>
      <c r="K26" s="134">
        <f aca="true" t="shared" si="8" ref="K26:K31">I26+J26</f>
        <v>148169</v>
      </c>
    </row>
    <row r="27" spans="1:11" ht="21" customHeight="1">
      <c r="A27" s="182" t="s">
        <v>248</v>
      </c>
      <c r="B27" s="351">
        <v>117</v>
      </c>
      <c r="C27" s="232">
        <v>131</v>
      </c>
      <c r="D27" s="236">
        <f t="shared" si="7"/>
        <v>-14</v>
      </c>
      <c r="E27" s="182">
        <v>331</v>
      </c>
      <c r="F27" s="135">
        <v>306</v>
      </c>
      <c r="G27" s="134">
        <f t="shared" si="6"/>
        <v>25</v>
      </c>
      <c r="H27" s="187">
        <v>49934</v>
      </c>
      <c r="I27" s="188">
        <v>71098</v>
      </c>
      <c r="J27" s="189">
        <v>77061</v>
      </c>
      <c r="K27" s="134">
        <f t="shared" si="8"/>
        <v>148159</v>
      </c>
    </row>
    <row r="28" spans="1:11" ht="21" customHeight="1">
      <c r="A28" s="182" t="s">
        <v>212</v>
      </c>
      <c r="B28" s="351">
        <v>109</v>
      </c>
      <c r="C28" s="232">
        <v>127</v>
      </c>
      <c r="D28" s="236">
        <f t="shared" si="7"/>
        <v>-18</v>
      </c>
      <c r="E28" s="182">
        <v>804</v>
      </c>
      <c r="F28" s="135">
        <v>807</v>
      </c>
      <c r="G28" s="134">
        <f t="shared" si="6"/>
        <v>-3</v>
      </c>
      <c r="H28" s="187">
        <v>49892</v>
      </c>
      <c r="I28" s="188">
        <v>71092</v>
      </c>
      <c r="J28" s="189">
        <v>77056</v>
      </c>
      <c r="K28" s="134">
        <f t="shared" si="8"/>
        <v>148148</v>
      </c>
    </row>
    <row r="29" spans="1:11" ht="21" customHeight="1">
      <c r="A29" s="132" t="s">
        <v>247</v>
      </c>
      <c r="B29" s="352">
        <v>98</v>
      </c>
      <c r="C29" s="371">
        <v>135</v>
      </c>
      <c r="D29" s="236">
        <f t="shared" si="7"/>
        <v>-37</v>
      </c>
      <c r="E29" s="132">
        <v>973</v>
      </c>
      <c r="F29" s="135">
        <v>1318</v>
      </c>
      <c r="G29" s="134">
        <f t="shared" si="6"/>
        <v>-345</v>
      </c>
      <c r="H29" s="110">
        <v>49755</v>
      </c>
      <c r="I29" s="138">
        <v>71144</v>
      </c>
      <c r="J29" s="140">
        <v>77236</v>
      </c>
      <c r="K29" s="134">
        <f t="shared" si="8"/>
        <v>148380</v>
      </c>
    </row>
    <row r="30" spans="1:11" ht="21" customHeight="1">
      <c r="A30" s="182" t="s">
        <v>246</v>
      </c>
      <c r="B30" s="351">
        <v>110</v>
      </c>
      <c r="C30" s="186">
        <v>145</v>
      </c>
      <c r="D30" s="236">
        <f t="shared" si="7"/>
        <v>-35</v>
      </c>
      <c r="E30" s="132">
        <v>322</v>
      </c>
      <c r="F30" s="135">
        <v>320</v>
      </c>
      <c r="G30" s="134">
        <v>2</v>
      </c>
      <c r="H30" s="187">
        <v>49793</v>
      </c>
      <c r="I30" s="188">
        <v>71314</v>
      </c>
      <c r="J30" s="189">
        <v>77236</v>
      </c>
      <c r="K30" s="236">
        <f t="shared" si="8"/>
        <v>148550</v>
      </c>
    </row>
    <row r="31" spans="1:11" ht="21" customHeight="1">
      <c r="A31" s="132" t="s">
        <v>333</v>
      </c>
      <c r="B31" s="352">
        <v>96</v>
      </c>
      <c r="C31" s="135">
        <v>166</v>
      </c>
      <c r="D31" s="236">
        <f t="shared" si="7"/>
        <v>-70</v>
      </c>
      <c r="E31" s="132">
        <v>330</v>
      </c>
      <c r="F31" s="135">
        <v>284</v>
      </c>
      <c r="G31" s="134">
        <f>E31-F31</f>
        <v>46</v>
      </c>
      <c r="H31" s="110">
        <v>49806</v>
      </c>
      <c r="I31" s="138">
        <v>71334</v>
      </c>
      <c r="J31" s="140">
        <v>77249</v>
      </c>
      <c r="K31" s="236">
        <f t="shared" si="8"/>
        <v>148583</v>
      </c>
    </row>
    <row r="32" spans="1:11" ht="21" customHeight="1">
      <c r="A32" s="133" t="s">
        <v>228</v>
      </c>
      <c r="B32" s="354">
        <v>110</v>
      </c>
      <c r="C32" s="136">
        <v>140</v>
      </c>
      <c r="D32" s="194">
        <f aca="true" t="shared" si="9" ref="D32:D37">B32-C32</f>
        <v>-30</v>
      </c>
      <c r="E32" s="133">
        <v>344</v>
      </c>
      <c r="F32" s="136">
        <v>285</v>
      </c>
      <c r="G32" s="147">
        <f aca="true" t="shared" si="10" ref="G32:G37">E32-F32</f>
        <v>59</v>
      </c>
      <c r="H32" s="121">
        <v>49755</v>
      </c>
      <c r="I32" s="137">
        <v>71344</v>
      </c>
      <c r="J32" s="139">
        <v>77263</v>
      </c>
      <c r="K32" s="194">
        <f aca="true" t="shared" si="11" ref="K32:K37">I32+J32</f>
        <v>148607</v>
      </c>
    </row>
    <row r="33" spans="1:11" ht="21" customHeight="1">
      <c r="A33" s="182" t="s">
        <v>227</v>
      </c>
      <c r="B33" s="351">
        <v>108</v>
      </c>
      <c r="C33" s="186">
        <v>115</v>
      </c>
      <c r="D33" s="236">
        <f t="shared" si="9"/>
        <v>-7</v>
      </c>
      <c r="E33" s="182">
        <v>349</v>
      </c>
      <c r="F33" s="186">
        <v>283</v>
      </c>
      <c r="G33" s="134">
        <f t="shared" si="10"/>
        <v>66</v>
      </c>
      <c r="H33" s="187">
        <v>49731</v>
      </c>
      <c r="I33" s="188">
        <v>71323</v>
      </c>
      <c r="J33" s="189">
        <v>77255</v>
      </c>
      <c r="K33" s="236">
        <f t="shared" si="11"/>
        <v>148578</v>
      </c>
    </row>
    <row r="34" spans="1:11" ht="21" customHeight="1">
      <c r="A34" s="132" t="s">
        <v>226</v>
      </c>
      <c r="B34" s="352">
        <v>120</v>
      </c>
      <c r="C34" s="135">
        <v>131</v>
      </c>
      <c r="D34" s="194">
        <f t="shared" si="9"/>
        <v>-11</v>
      </c>
      <c r="E34" s="132">
        <v>335</v>
      </c>
      <c r="F34" s="135">
        <v>336</v>
      </c>
      <c r="G34" s="147">
        <f t="shared" si="10"/>
        <v>-1</v>
      </c>
      <c r="H34" s="110">
        <v>49681</v>
      </c>
      <c r="I34" s="138">
        <v>71298</v>
      </c>
      <c r="J34" s="140">
        <v>77221</v>
      </c>
      <c r="K34" s="194">
        <f t="shared" si="11"/>
        <v>148519</v>
      </c>
    </row>
    <row r="35" spans="1:11" ht="21" customHeight="1">
      <c r="A35" s="132" t="s">
        <v>225</v>
      </c>
      <c r="B35" s="352">
        <v>111</v>
      </c>
      <c r="C35" s="135">
        <v>106</v>
      </c>
      <c r="D35" s="236">
        <f t="shared" si="9"/>
        <v>5</v>
      </c>
      <c r="E35" s="132">
        <v>291</v>
      </c>
      <c r="F35" s="135">
        <v>266</v>
      </c>
      <c r="G35" s="134">
        <f t="shared" si="10"/>
        <v>25</v>
      </c>
      <c r="H35" s="110">
        <v>49661</v>
      </c>
      <c r="I35" s="138">
        <v>71292</v>
      </c>
      <c r="J35" s="140">
        <v>77239</v>
      </c>
      <c r="K35" s="236">
        <f t="shared" si="11"/>
        <v>148531</v>
      </c>
    </row>
    <row r="36" spans="1:11" ht="21" customHeight="1">
      <c r="A36" s="132" t="s">
        <v>215</v>
      </c>
      <c r="B36" s="351">
        <v>122</v>
      </c>
      <c r="C36" s="186">
        <v>116</v>
      </c>
      <c r="D36" s="134">
        <f t="shared" si="9"/>
        <v>6</v>
      </c>
      <c r="E36" s="182">
        <v>342</v>
      </c>
      <c r="F36" s="186">
        <v>394</v>
      </c>
      <c r="G36" s="134">
        <f t="shared" si="10"/>
        <v>-52</v>
      </c>
      <c r="H36" s="187">
        <v>49618</v>
      </c>
      <c r="I36" s="188">
        <v>71271</v>
      </c>
      <c r="J36" s="189">
        <v>77230</v>
      </c>
      <c r="K36" s="134">
        <f t="shared" si="11"/>
        <v>148501</v>
      </c>
    </row>
    <row r="37" spans="1:11" ht="21" customHeight="1">
      <c r="A37" s="132" t="s">
        <v>216</v>
      </c>
      <c r="B37" s="352">
        <v>110</v>
      </c>
      <c r="C37" s="135">
        <v>125</v>
      </c>
      <c r="D37" s="147">
        <f t="shared" si="9"/>
        <v>-15</v>
      </c>
      <c r="E37" s="132">
        <v>340</v>
      </c>
      <c r="F37" s="135">
        <v>299</v>
      </c>
      <c r="G37" s="147">
        <f t="shared" si="10"/>
        <v>41</v>
      </c>
      <c r="H37" s="110">
        <v>49623</v>
      </c>
      <c r="I37" s="138">
        <v>71314</v>
      </c>
      <c r="J37" s="140">
        <v>77233</v>
      </c>
      <c r="K37" s="147">
        <f t="shared" si="11"/>
        <v>148547</v>
      </c>
    </row>
    <row r="38" spans="1:11" ht="21" customHeight="1">
      <c r="A38" s="132" t="s">
        <v>214</v>
      </c>
      <c r="B38" s="354">
        <v>96</v>
      </c>
      <c r="C38" s="136">
        <v>121</v>
      </c>
      <c r="D38" s="147">
        <f aca="true" t="shared" si="12" ref="D38:D43">B38-C38</f>
        <v>-25</v>
      </c>
      <c r="E38" s="133">
        <v>272</v>
      </c>
      <c r="F38" s="136">
        <v>288</v>
      </c>
      <c r="G38" s="147">
        <f aca="true" t="shared" si="13" ref="G38:G43">E38-F38</f>
        <v>-16</v>
      </c>
      <c r="H38" s="121">
        <v>49591</v>
      </c>
      <c r="I38" s="137">
        <v>71314</v>
      </c>
      <c r="J38" s="139">
        <v>77207</v>
      </c>
      <c r="K38" s="147">
        <f aca="true" t="shared" si="14" ref="K38:K43">I38+J38</f>
        <v>148521</v>
      </c>
    </row>
    <row r="39" spans="1:11" ht="21" customHeight="1">
      <c r="A39" s="132" t="s">
        <v>211</v>
      </c>
      <c r="B39" s="352">
        <v>114</v>
      </c>
      <c r="C39" s="135">
        <v>157</v>
      </c>
      <c r="D39" s="134">
        <f t="shared" si="12"/>
        <v>-43</v>
      </c>
      <c r="E39" s="132">
        <v>365</v>
      </c>
      <c r="F39" s="135">
        <v>318</v>
      </c>
      <c r="G39" s="134">
        <f t="shared" si="13"/>
        <v>47</v>
      </c>
      <c r="H39" s="110">
        <v>49555</v>
      </c>
      <c r="I39" s="138">
        <v>71362</v>
      </c>
      <c r="J39" s="140">
        <v>77200</v>
      </c>
      <c r="K39" s="134">
        <f t="shared" si="14"/>
        <v>148562</v>
      </c>
    </row>
    <row r="40" spans="1:11" ht="21" customHeight="1">
      <c r="A40" s="132" t="s">
        <v>212</v>
      </c>
      <c r="B40" s="352">
        <v>90</v>
      </c>
      <c r="C40" s="135">
        <v>123</v>
      </c>
      <c r="D40" s="134">
        <f t="shared" si="12"/>
        <v>-33</v>
      </c>
      <c r="E40" s="132">
        <v>947</v>
      </c>
      <c r="F40" s="135">
        <v>876</v>
      </c>
      <c r="G40" s="134">
        <f t="shared" si="13"/>
        <v>71</v>
      </c>
      <c r="H40" s="110">
        <v>49481</v>
      </c>
      <c r="I40" s="138">
        <v>71313</v>
      </c>
      <c r="J40" s="140">
        <v>77245</v>
      </c>
      <c r="K40" s="134">
        <f t="shared" si="14"/>
        <v>148558</v>
      </c>
    </row>
    <row r="41" spans="1:11" ht="21" customHeight="1">
      <c r="A41" s="133" t="s">
        <v>207</v>
      </c>
      <c r="B41" s="354">
        <v>107</v>
      </c>
      <c r="C41" s="136">
        <v>149</v>
      </c>
      <c r="D41" s="147">
        <f t="shared" si="12"/>
        <v>-42</v>
      </c>
      <c r="E41" s="133">
        <v>971</v>
      </c>
      <c r="F41" s="136">
        <v>1170</v>
      </c>
      <c r="G41" s="147">
        <f t="shared" si="13"/>
        <v>-199</v>
      </c>
      <c r="H41" s="121">
        <v>49241</v>
      </c>
      <c r="I41" s="137">
        <v>71289</v>
      </c>
      <c r="J41" s="139">
        <v>77231</v>
      </c>
      <c r="K41" s="147">
        <f t="shared" si="14"/>
        <v>148520</v>
      </c>
    </row>
    <row r="42" spans="1:11" ht="21" customHeight="1">
      <c r="A42" s="132" t="s">
        <v>187</v>
      </c>
      <c r="B42" s="352">
        <v>105</v>
      </c>
      <c r="C42" s="135">
        <v>138</v>
      </c>
      <c r="D42" s="236">
        <f t="shared" si="12"/>
        <v>-33</v>
      </c>
      <c r="E42" s="132">
        <v>426</v>
      </c>
      <c r="F42" s="135">
        <v>396</v>
      </c>
      <c r="G42" s="134">
        <f t="shared" si="13"/>
        <v>30</v>
      </c>
      <c r="H42" s="110">
        <v>49225</v>
      </c>
      <c r="I42" s="138">
        <v>71405</v>
      </c>
      <c r="J42" s="140">
        <v>77357</v>
      </c>
      <c r="K42" s="147">
        <f t="shared" si="14"/>
        <v>148762</v>
      </c>
    </row>
    <row r="43" spans="1:11" ht="21" customHeight="1">
      <c r="A43" s="132" t="s">
        <v>334</v>
      </c>
      <c r="B43" s="352">
        <v>108</v>
      </c>
      <c r="C43" s="135">
        <v>151</v>
      </c>
      <c r="D43" s="134">
        <f t="shared" si="12"/>
        <v>-43</v>
      </c>
      <c r="E43" s="132">
        <v>349</v>
      </c>
      <c r="F43" s="135">
        <v>258</v>
      </c>
      <c r="G43" s="134">
        <f t="shared" si="13"/>
        <v>91</v>
      </c>
      <c r="H43" s="110">
        <v>49207</v>
      </c>
      <c r="I43" s="138">
        <v>71409</v>
      </c>
      <c r="J43" s="140">
        <v>77355</v>
      </c>
      <c r="K43" s="134">
        <f t="shared" si="14"/>
        <v>148764</v>
      </c>
    </row>
    <row r="44" spans="1:11" ht="9" customHeight="1">
      <c r="A44" s="55"/>
      <c r="B44" s="56"/>
      <c r="C44" s="56"/>
      <c r="D44" s="56"/>
      <c r="E44" s="56"/>
      <c r="F44" s="56"/>
      <c r="G44" s="56"/>
      <c r="H44" s="174"/>
      <c r="I44" s="174"/>
      <c r="J44" s="174"/>
      <c r="K44" s="56"/>
    </row>
    <row r="45" spans="1:11" ht="20.25" customHeight="1">
      <c r="A45" s="484" t="s">
        <v>95</v>
      </c>
      <c r="B45" s="484"/>
      <c r="C45" s="484"/>
      <c r="D45" s="484"/>
      <c r="E45" s="484"/>
      <c r="F45" s="484"/>
      <c r="G45" s="484"/>
      <c r="H45" s="484"/>
      <c r="I45" s="484"/>
      <c r="J45" s="484"/>
      <c r="K45" s="484"/>
    </row>
    <row r="46" spans="1:7" ht="29.25" customHeight="1">
      <c r="A46" s="57"/>
      <c r="B46" s="476" t="s">
        <v>92</v>
      </c>
      <c r="C46" s="476"/>
      <c r="D46" s="476" t="s">
        <v>20</v>
      </c>
      <c r="E46" s="476"/>
      <c r="F46" s="476" t="s">
        <v>93</v>
      </c>
      <c r="G46" s="476"/>
    </row>
    <row r="47" spans="1:7" ht="29.25" customHeight="1">
      <c r="A47" s="58" t="s">
        <v>188</v>
      </c>
      <c r="B47" s="475">
        <v>145937</v>
      </c>
      <c r="C47" s="475"/>
      <c r="D47" s="475">
        <v>39112</v>
      </c>
      <c r="E47" s="475"/>
      <c r="F47" s="469">
        <v>3.73</v>
      </c>
      <c r="G47" s="469"/>
    </row>
    <row r="48" spans="1:7" ht="29.25" customHeight="1">
      <c r="A48" s="58" t="s">
        <v>189</v>
      </c>
      <c r="B48" s="475">
        <v>146201</v>
      </c>
      <c r="C48" s="475"/>
      <c r="D48" s="475">
        <v>40273</v>
      </c>
      <c r="E48" s="475"/>
      <c r="F48" s="469">
        <v>3.63</v>
      </c>
      <c r="G48" s="469"/>
    </row>
    <row r="49" spans="1:7" ht="29.25" customHeight="1">
      <c r="A49" s="58" t="s">
        <v>190</v>
      </c>
      <c r="B49" s="475">
        <v>146214</v>
      </c>
      <c r="C49" s="475"/>
      <c r="D49" s="475">
        <v>42240</v>
      </c>
      <c r="E49" s="475"/>
      <c r="F49" s="469">
        <v>3.46</v>
      </c>
      <c r="G49" s="469"/>
    </row>
    <row r="50" spans="1:7" ht="29.25" customHeight="1">
      <c r="A50" s="60" t="s">
        <v>191</v>
      </c>
      <c r="B50" s="467">
        <v>146960</v>
      </c>
      <c r="C50" s="467"/>
      <c r="D50" s="467">
        <v>45527</v>
      </c>
      <c r="E50" s="467"/>
      <c r="F50" s="468">
        <v>3.23</v>
      </c>
      <c r="G50" s="468"/>
    </row>
    <row r="51" spans="1:11" ht="29.25" customHeight="1">
      <c r="A51" s="58" t="s">
        <v>192</v>
      </c>
      <c r="B51" s="471">
        <v>146225</v>
      </c>
      <c r="C51" s="472"/>
      <c r="D51" s="471">
        <v>47129</v>
      </c>
      <c r="E51" s="472"/>
      <c r="F51" s="473">
        <v>3.04</v>
      </c>
      <c r="G51" s="474"/>
      <c r="I51" s="470" t="s">
        <v>30</v>
      </c>
      <c r="J51" s="470"/>
      <c r="K51" s="470"/>
    </row>
    <row r="52" spans="9:11" ht="29.25" customHeight="1">
      <c r="I52" s="470"/>
      <c r="J52" s="470"/>
      <c r="K52" s="470"/>
    </row>
    <row r="53" ht="29.25" customHeight="1"/>
    <row r="54" ht="29.25" customHeight="1"/>
    <row r="55" ht="29.25" customHeight="1"/>
    <row r="56" ht="14.25" customHeight="1"/>
  </sheetData>
  <sheetProtection/>
  <mergeCells count="28">
    <mergeCell ref="A3:A4"/>
    <mergeCell ref="B48:C48"/>
    <mergeCell ref="I52:K52"/>
    <mergeCell ref="A1:K1"/>
    <mergeCell ref="J2:K2"/>
    <mergeCell ref="B3:D3"/>
    <mergeCell ref="E3:G3"/>
    <mergeCell ref="H3:H4"/>
    <mergeCell ref="I3:K3"/>
    <mergeCell ref="A45:K45"/>
    <mergeCell ref="B46:C46"/>
    <mergeCell ref="F46:G46"/>
    <mergeCell ref="F47:G47"/>
    <mergeCell ref="F48:G48"/>
    <mergeCell ref="D46:E46"/>
    <mergeCell ref="D47:E47"/>
    <mergeCell ref="D48:E48"/>
    <mergeCell ref="B47:C47"/>
    <mergeCell ref="B50:C50"/>
    <mergeCell ref="F50:G50"/>
    <mergeCell ref="D50:E50"/>
    <mergeCell ref="F49:G49"/>
    <mergeCell ref="I51:K51"/>
    <mergeCell ref="D51:E51"/>
    <mergeCell ref="F51:G51"/>
    <mergeCell ref="B51:C51"/>
    <mergeCell ref="D49:E49"/>
    <mergeCell ref="B49:C49"/>
  </mergeCells>
  <printOptions horizontalCentered="1" vertic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SheetLayoutView="100" workbookViewId="0" topLeftCell="A7">
      <selection activeCell="A1" sqref="A1:S1"/>
    </sheetView>
  </sheetViews>
  <sheetFormatPr defaultColWidth="9.00390625" defaultRowHeight="13.5"/>
  <cols>
    <col min="2" max="2" width="5.625" style="0" customWidth="1"/>
    <col min="4" max="4" width="5.75390625" style="0" customWidth="1"/>
    <col min="5" max="5" width="5.50390625" style="0" customWidth="1"/>
    <col min="7" max="8" width="5.75390625" style="0" customWidth="1"/>
    <col min="10" max="10" width="5.75390625" style="0" customWidth="1"/>
    <col min="11" max="11" width="5.625" style="0" customWidth="1"/>
    <col min="13" max="14" width="5.625" style="0" customWidth="1"/>
    <col min="16" max="16" width="5.75390625" style="0" customWidth="1"/>
    <col min="17" max="17" width="5.625" style="0" customWidth="1"/>
    <col min="18" max="18" width="9.00390625" style="73" customWidth="1"/>
    <col min="19" max="19" width="5.625" style="0" customWidth="1"/>
  </cols>
  <sheetData>
    <row r="1" spans="1:19" ht="23.25" customHeight="1">
      <c r="A1" s="451" t="s">
        <v>221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</row>
    <row r="2" spans="15:19" ht="15.75" customHeight="1">
      <c r="O2" s="493" t="s">
        <v>45</v>
      </c>
      <c r="P2" s="493"/>
      <c r="Q2" s="493"/>
      <c r="R2" s="493"/>
      <c r="S2" s="493"/>
    </row>
    <row r="3" spans="1:19" ht="15.75" customHeight="1">
      <c r="A3" t="s">
        <v>296</v>
      </c>
      <c r="O3" s="67"/>
      <c r="P3" s="67"/>
      <c r="Q3" s="67"/>
      <c r="R3" s="212"/>
      <c r="S3" s="67"/>
    </row>
    <row r="4" spans="1:19" ht="15.75" customHeight="1">
      <c r="A4" s="495"/>
      <c r="B4" s="494" t="s">
        <v>46</v>
      </c>
      <c r="C4" s="486"/>
      <c r="D4" s="486"/>
      <c r="E4" s="486"/>
      <c r="F4" s="486"/>
      <c r="G4" s="486"/>
      <c r="H4" s="486"/>
      <c r="I4" s="486"/>
      <c r="J4" s="486"/>
      <c r="K4" s="486" t="s">
        <v>47</v>
      </c>
      <c r="L4" s="486"/>
      <c r="M4" s="486"/>
      <c r="N4" s="486"/>
      <c r="O4" s="486"/>
      <c r="P4" s="486"/>
      <c r="Q4" s="486"/>
      <c r="R4" s="486"/>
      <c r="S4" s="486"/>
    </row>
    <row r="5" spans="1:19" ht="15.75" customHeight="1" thickBot="1">
      <c r="A5" s="496"/>
      <c r="B5" s="359"/>
      <c r="C5" s="100" t="s">
        <v>295</v>
      </c>
      <c r="D5" s="299"/>
      <c r="E5" s="20"/>
      <c r="F5" s="100" t="s">
        <v>254</v>
      </c>
      <c r="G5" s="101"/>
      <c r="H5" s="18"/>
      <c r="I5" s="100" t="s">
        <v>48</v>
      </c>
      <c r="J5" s="101"/>
      <c r="K5" s="298"/>
      <c r="L5" s="100" t="s">
        <v>295</v>
      </c>
      <c r="M5" s="299"/>
      <c r="N5" s="18"/>
      <c r="O5" s="100" t="s">
        <v>254</v>
      </c>
      <c r="P5" s="101"/>
      <c r="Q5" s="18"/>
      <c r="R5" s="213" t="s">
        <v>210</v>
      </c>
      <c r="S5" s="19"/>
    </row>
    <row r="6" spans="1:19" ht="15.75" customHeight="1" thickTop="1">
      <c r="A6" s="497" t="s">
        <v>54</v>
      </c>
      <c r="B6" s="360"/>
      <c r="C6" s="322">
        <v>0.58</v>
      </c>
      <c r="D6" s="361"/>
      <c r="E6" s="362"/>
      <c r="F6" s="322">
        <v>0.92</v>
      </c>
      <c r="G6" s="361"/>
      <c r="H6" s="363"/>
      <c r="I6" s="364">
        <f aca="true" t="shared" si="0" ref="I6:I11">C6-F6</f>
        <v>-0.3400000000000001</v>
      </c>
      <c r="J6" s="361"/>
      <c r="K6" s="363"/>
      <c r="L6" s="324">
        <v>1175</v>
      </c>
      <c r="M6" s="361"/>
      <c r="N6" s="363"/>
      <c r="O6" s="324">
        <v>1174</v>
      </c>
      <c r="P6" s="361"/>
      <c r="Q6" s="363"/>
      <c r="R6" s="365">
        <v>0.1</v>
      </c>
      <c r="S6" s="361"/>
    </row>
    <row r="7" spans="1:19" ht="15.75" customHeight="1">
      <c r="A7" s="490"/>
      <c r="B7" s="356" t="s">
        <v>50</v>
      </c>
      <c r="C7" s="265">
        <v>0.44</v>
      </c>
      <c r="D7" s="25" t="s">
        <v>51</v>
      </c>
      <c r="E7" s="24" t="s">
        <v>50</v>
      </c>
      <c r="F7" s="265">
        <v>0.84</v>
      </c>
      <c r="G7" s="25" t="s">
        <v>51</v>
      </c>
      <c r="H7" s="24" t="s">
        <v>50</v>
      </c>
      <c r="I7" s="26">
        <f t="shared" si="0"/>
        <v>-0.39999999999999997</v>
      </c>
      <c r="J7" s="25" t="s">
        <v>51</v>
      </c>
      <c r="K7" s="24" t="s">
        <v>50</v>
      </c>
      <c r="L7" s="27">
        <v>574</v>
      </c>
      <c r="M7" s="25" t="s">
        <v>51</v>
      </c>
      <c r="N7" s="24" t="s">
        <v>50</v>
      </c>
      <c r="O7" s="27">
        <v>638</v>
      </c>
      <c r="P7" s="25" t="s">
        <v>51</v>
      </c>
      <c r="Q7" s="24" t="s">
        <v>50</v>
      </c>
      <c r="R7" s="366">
        <v>-10</v>
      </c>
      <c r="S7" s="25" t="s">
        <v>51</v>
      </c>
    </row>
    <row r="8" spans="1:19" ht="15.75" customHeight="1">
      <c r="A8" s="489" t="s">
        <v>55</v>
      </c>
      <c r="B8" s="355"/>
      <c r="C8" s="357">
        <v>0.52</v>
      </c>
      <c r="D8" s="19"/>
      <c r="E8" s="18"/>
      <c r="F8" s="357">
        <v>0.97</v>
      </c>
      <c r="G8" s="19"/>
      <c r="H8" s="20"/>
      <c r="I8" s="22">
        <f t="shared" si="0"/>
        <v>-0.44999999999999996</v>
      </c>
      <c r="J8" s="19"/>
      <c r="K8" s="20"/>
      <c r="L8" s="28">
        <v>833</v>
      </c>
      <c r="M8" s="19"/>
      <c r="N8" s="20"/>
      <c r="O8" s="28">
        <v>1464</v>
      </c>
      <c r="P8" s="19"/>
      <c r="Q8" s="20"/>
      <c r="R8" s="367">
        <v>-43.1</v>
      </c>
      <c r="S8" s="19"/>
    </row>
    <row r="9" spans="1:19" ht="15.75" customHeight="1">
      <c r="A9" s="490"/>
      <c r="B9" s="356" t="s">
        <v>50</v>
      </c>
      <c r="C9" s="357">
        <v>0.42</v>
      </c>
      <c r="D9" s="30" t="s">
        <v>51</v>
      </c>
      <c r="E9" s="24" t="s">
        <v>50</v>
      </c>
      <c r="F9" s="357">
        <v>0.8</v>
      </c>
      <c r="G9" s="30" t="s">
        <v>51</v>
      </c>
      <c r="H9" s="29" t="s">
        <v>50</v>
      </c>
      <c r="I9" s="21">
        <f t="shared" si="0"/>
        <v>-0.38000000000000006</v>
      </c>
      <c r="J9" s="30" t="s">
        <v>51</v>
      </c>
      <c r="K9" s="29" t="s">
        <v>50</v>
      </c>
      <c r="L9" s="256">
        <v>571</v>
      </c>
      <c r="M9" s="25" t="s">
        <v>51</v>
      </c>
      <c r="N9" s="29" t="s">
        <v>50</v>
      </c>
      <c r="O9" s="256">
        <v>765</v>
      </c>
      <c r="P9" s="25" t="s">
        <v>51</v>
      </c>
      <c r="Q9" s="24" t="s">
        <v>50</v>
      </c>
      <c r="R9" s="368">
        <v>-25.4</v>
      </c>
      <c r="S9" s="25" t="s">
        <v>51</v>
      </c>
    </row>
    <row r="10" spans="1:19" ht="15.75" customHeight="1">
      <c r="A10" s="489" t="s">
        <v>56</v>
      </c>
      <c r="B10" s="355"/>
      <c r="C10" s="267">
        <v>0.53</v>
      </c>
      <c r="D10" s="19"/>
      <c r="E10" s="18"/>
      <c r="F10" s="267">
        <v>1.09</v>
      </c>
      <c r="G10" s="19"/>
      <c r="H10" s="20"/>
      <c r="I10" s="22">
        <f t="shared" si="0"/>
        <v>-0.56</v>
      </c>
      <c r="J10" s="19"/>
      <c r="K10" s="20"/>
      <c r="L10" s="28">
        <v>901</v>
      </c>
      <c r="M10" s="19"/>
      <c r="N10" s="20"/>
      <c r="O10" s="28">
        <v>1175</v>
      </c>
      <c r="P10" s="19"/>
      <c r="Q10" s="20"/>
      <c r="R10" s="369">
        <v>-23.3</v>
      </c>
      <c r="S10" s="32"/>
    </row>
    <row r="11" spans="1:19" ht="15.75" customHeight="1">
      <c r="A11" s="492"/>
      <c r="B11" s="358" t="s">
        <v>50</v>
      </c>
      <c r="C11" s="265">
        <v>0.44</v>
      </c>
      <c r="D11" s="25" t="s">
        <v>51</v>
      </c>
      <c r="E11" s="29" t="s">
        <v>50</v>
      </c>
      <c r="F11" s="265">
        <v>0.88</v>
      </c>
      <c r="G11" s="25" t="s">
        <v>51</v>
      </c>
      <c r="H11" s="24" t="s">
        <v>50</v>
      </c>
      <c r="I11" s="21">
        <f t="shared" si="0"/>
        <v>-0.44</v>
      </c>
      <c r="J11" s="25" t="s">
        <v>51</v>
      </c>
      <c r="K11" s="24" t="s">
        <v>50</v>
      </c>
      <c r="L11" s="27">
        <v>521</v>
      </c>
      <c r="M11" s="30" t="s">
        <v>51</v>
      </c>
      <c r="N11" s="24" t="s">
        <v>50</v>
      </c>
      <c r="O11" s="27">
        <v>743</v>
      </c>
      <c r="P11" s="30" t="s">
        <v>51</v>
      </c>
      <c r="Q11" s="29" t="s">
        <v>50</v>
      </c>
      <c r="R11" s="367">
        <v>-29.9</v>
      </c>
      <c r="S11" s="30" t="s">
        <v>51</v>
      </c>
    </row>
    <row r="12" spans="1:19" ht="15.75" customHeight="1">
      <c r="A12" s="489" t="s">
        <v>57</v>
      </c>
      <c r="B12" s="355"/>
      <c r="C12" s="267">
        <v>0.61</v>
      </c>
      <c r="D12" s="19"/>
      <c r="E12" s="18"/>
      <c r="F12" s="268">
        <v>1.11</v>
      </c>
      <c r="G12" s="239"/>
      <c r="H12" s="20"/>
      <c r="I12" s="22">
        <f aca="true" t="shared" si="1" ref="I12:I17">C12-F12</f>
        <v>-0.5000000000000001</v>
      </c>
      <c r="J12" s="19"/>
      <c r="K12" s="20"/>
      <c r="L12" s="28">
        <v>1221</v>
      </c>
      <c r="M12" s="19"/>
      <c r="N12" s="20"/>
      <c r="O12" s="300">
        <v>1232</v>
      </c>
      <c r="P12" s="19"/>
      <c r="Q12" s="20"/>
      <c r="R12" s="378" t="s">
        <v>319</v>
      </c>
      <c r="S12" s="32"/>
    </row>
    <row r="13" spans="1:19" ht="15.75" customHeight="1">
      <c r="A13" s="490"/>
      <c r="B13" s="358" t="s">
        <v>50</v>
      </c>
      <c r="C13" s="265">
        <v>0.52</v>
      </c>
      <c r="D13" s="25" t="s">
        <v>51</v>
      </c>
      <c r="E13" s="24" t="s">
        <v>50</v>
      </c>
      <c r="F13" s="268">
        <v>0.9</v>
      </c>
      <c r="G13" s="30" t="s">
        <v>51</v>
      </c>
      <c r="H13" s="24" t="s">
        <v>50</v>
      </c>
      <c r="I13" s="21">
        <f t="shared" si="1"/>
        <v>-0.38</v>
      </c>
      <c r="J13" s="25" t="s">
        <v>51</v>
      </c>
      <c r="K13" s="24" t="s">
        <v>50</v>
      </c>
      <c r="L13" s="27">
        <v>762</v>
      </c>
      <c r="M13" s="30" t="s">
        <v>51</v>
      </c>
      <c r="N13" s="29" t="s">
        <v>50</v>
      </c>
      <c r="O13" s="256">
        <v>703</v>
      </c>
      <c r="P13" s="25" t="s">
        <v>51</v>
      </c>
      <c r="Q13" s="29" t="s">
        <v>50</v>
      </c>
      <c r="R13" s="367">
        <v>8.4</v>
      </c>
      <c r="S13" s="30" t="s">
        <v>51</v>
      </c>
    </row>
    <row r="14" spans="1:19" ht="15.75" customHeight="1">
      <c r="A14" s="489" t="s">
        <v>58</v>
      </c>
      <c r="B14" s="355"/>
      <c r="C14" s="267">
        <v>0.61</v>
      </c>
      <c r="D14" s="19"/>
      <c r="E14" s="18"/>
      <c r="F14" s="237">
        <v>1.05</v>
      </c>
      <c r="G14" s="19"/>
      <c r="H14" s="20"/>
      <c r="I14" s="22">
        <f t="shared" si="1"/>
        <v>-0.44000000000000006</v>
      </c>
      <c r="J14" s="19"/>
      <c r="K14" s="20"/>
      <c r="L14" s="28">
        <v>856</v>
      </c>
      <c r="M14" s="19"/>
      <c r="N14" s="20"/>
      <c r="O14" s="28">
        <v>1134</v>
      </c>
      <c r="P14" s="19"/>
      <c r="Q14" s="20"/>
      <c r="R14" s="378" t="s">
        <v>316</v>
      </c>
      <c r="S14" s="32"/>
    </row>
    <row r="15" spans="1:19" ht="15.75" customHeight="1">
      <c r="A15" s="490"/>
      <c r="B15" s="358" t="s">
        <v>50</v>
      </c>
      <c r="C15" s="265">
        <v>0.52</v>
      </c>
      <c r="D15" s="25" t="s">
        <v>51</v>
      </c>
      <c r="E15" s="24" t="s">
        <v>50</v>
      </c>
      <c r="F15" s="238">
        <v>0.89</v>
      </c>
      <c r="G15" s="25" t="s">
        <v>51</v>
      </c>
      <c r="H15" s="24" t="s">
        <v>50</v>
      </c>
      <c r="I15" s="21">
        <f t="shared" si="1"/>
        <v>-0.37</v>
      </c>
      <c r="J15" s="25" t="s">
        <v>51</v>
      </c>
      <c r="K15" s="24" t="s">
        <v>50</v>
      </c>
      <c r="L15" s="27">
        <v>533</v>
      </c>
      <c r="M15" s="30" t="s">
        <v>51</v>
      </c>
      <c r="N15" s="24" t="s">
        <v>50</v>
      </c>
      <c r="O15" s="238">
        <v>673</v>
      </c>
      <c r="P15" s="25" t="s">
        <v>51</v>
      </c>
      <c r="Q15" s="29" t="s">
        <v>50</v>
      </c>
      <c r="R15" s="379" t="s">
        <v>317</v>
      </c>
      <c r="S15" s="30" t="s">
        <v>51</v>
      </c>
    </row>
    <row r="16" spans="1:19" ht="15.75" customHeight="1">
      <c r="A16" s="489" t="s">
        <v>59</v>
      </c>
      <c r="B16" s="355"/>
      <c r="C16" s="267">
        <v>0.67</v>
      </c>
      <c r="D16" s="19"/>
      <c r="E16" s="18"/>
      <c r="F16" s="268">
        <v>1.01</v>
      </c>
      <c r="G16" s="239"/>
      <c r="H16" s="20"/>
      <c r="I16" s="22">
        <f t="shared" si="1"/>
        <v>-0.33999999999999997</v>
      </c>
      <c r="J16" s="19"/>
      <c r="K16" s="20"/>
      <c r="L16" s="28">
        <v>1048</v>
      </c>
      <c r="M16" s="19"/>
      <c r="N16" s="240"/>
      <c r="O16" s="256">
        <v>1042</v>
      </c>
      <c r="P16" s="19"/>
      <c r="Q16" s="20"/>
      <c r="R16" s="378">
        <v>0.6</v>
      </c>
      <c r="S16" s="32"/>
    </row>
    <row r="17" spans="1:19" ht="15.75" customHeight="1">
      <c r="A17" s="492"/>
      <c r="B17" s="358" t="s">
        <v>50</v>
      </c>
      <c r="C17" s="265">
        <v>0.57</v>
      </c>
      <c r="D17" s="25" t="s">
        <v>51</v>
      </c>
      <c r="E17" s="29" t="s">
        <v>50</v>
      </c>
      <c r="F17" s="268">
        <v>0.84</v>
      </c>
      <c r="G17" s="30" t="s">
        <v>51</v>
      </c>
      <c r="H17" s="24" t="s">
        <v>50</v>
      </c>
      <c r="I17" s="21">
        <f t="shared" si="1"/>
        <v>-0.27</v>
      </c>
      <c r="J17" s="25" t="s">
        <v>51</v>
      </c>
      <c r="K17" s="24" t="s">
        <v>50</v>
      </c>
      <c r="L17" s="27">
        <v>588</v>
      </c>
      <c r="M17" s="30" t="s">
        <v>51</v>
      </c>
      <c r="N17" s="24" t="s">
        <v>50</v>
      </c>
      <c r="O17" s="301">
        <v>634</v>
      </c>
      <c r="P17" s="25" t="s">
        <v>51</v>
      </c>
      <c r="Q17" s="29" t="s">
        <v>50</v>
      </c>
      <c r="R17" s="379" t="s">
        <v>318</v>
      </c>
      <c r="S17" s="30" t="s">
        <v>51</v>
      </c>
    </row>
    <row r="18" spans="1:19" ht="15.75" customHeight="1">
      <c r="A18" s="489" t="s">
        <v>175</v>
      </c>
      <c r="B18" s="355"/>
      <c r="C18" s="267">
        <v>0.7</v>
      </c>
      <c r="D18" s="19"/>
      <c r="E18" s="18"/>
      <c r="F18" s="237">
        <v>0.93</v>
      </c>
      <c r="G18" s="19"/>
      <c r="H18" s="20"/>
      <c r="I18" s="22">
        <f aca="true" t="shared" si="2" ref="I18:I29">C18-F18</f>
        <v>-0.2300000000000001</v>
      </c>
      <c r="J18" s="19"/>
      <c r="K18" s="20"/>
      <c r="L18" s="28">
        <v>1192</v>
      </c>
      <c r="M18" s="19"/>
      <c r="N18" s="20"/>
      <c r="O18" s="28">
        <v>1099</v>
      </c>
      <c r="P18" s="19"/>
      <c r="Q18" s="20"/>
      <c r="R18" s="378">
        <v>8.4</v>
      </c>
      <c r="S18" s="32"/>
    </row>
    <row r="19" spans="1:19" ht="15.75" customHeight="1">
      <c r="A19" s="490"/>
      <c r="B19" s="358" t="s">
        <v>50</v>
      </c>
      <c r="C19" s="265">
        <v>0.63</v>
      </c>
      <c r="D19" s="25" t="s">
        <v>51</v>
      </c>
      <c r="E19" s="24" t="s">
        <v>50</v>
      </c>
      <c r="F19" s="273">
        <v>0.78</v>
      </c>
      <c r="G19" s="30" t="s">
        <v>51</v>
      </c>
      <c r="H19" s="24" t="s">
        <v>50</v>
      </c>
      <c r="I19" s="21">
        <f t="shared" si="2"/>
        <v>-0.15000000000000002</v>
      </c>
      <c r="J19" s="25" t="s">
        <v>51</v>
      </c>
      <c r="K19" s="24" t="s">
        <v>50</v>
      </c>
      <c r="L19" s="27">
        <v>793</v>
      </c>
      <c r="M19" s="30" t="s">
        <v>51</v>
      </c>
      <c r="N19" s="29" t="s">
        <v>50</v>
      </c>
      <c r="O19" s="256">
        <v>669</v>
      </c>
      <c r="P19" s="25" t="s">
        <v>51</v>
      </c>
      <c r="Q19" s="29" t="s">
        <v>50</v>
      </c>
      <c r="R19" s="379">
        <v>18.5</v>
      </c>
      <c r="S19" s="30" t="s">
        <v>51</v>
      </c>
    </row>
    <row r="20" spans="1:19" ht="15.75" customHeight="1">
      <c r="A20" s="489" t="s">
        <v>99</v>
      </c>
      <c r="B20" s="355"/>
      <c r="C20" s="267">
        <v>0.76</v>
      </c>
      <c r="D20" s="19"/>
      <c r="E20" s="18"/>
      <c r="F20" s="237">
        <v>0.89</v>
      </c>
      <c r="G20" s="19"/>
      <c r="H20" s="20"/>
      <c r="I20" s="22">
        <f t="shared" si="2"/>
        <v>-0.13</v>
      </c>
      <c r="J20" s="19"/>
      <c r="K20" s="20"/>
      <c r="L20" s="28">
        <v>1077</v>
      </c>
      <c r="M20" s="19"/>
      <c r="N20" s="20"/>
      <c r="O20" s="28">
        <v>998</v>
      </c>
      <c r="P20" s="19"/>
      <c r="Q20" s="20"/>
      <c r="R20" s="378">
        <v>7.9</v>
      </c>
      <c r="S20" s="32"/>
    </row>
    <row r="21" spans="1:19" ht="15.75" customHeight="1">
      <c r="A21" s="490"/>
      <c r="B21" s="358" t="s">
        <v>50</v>
      </c>
      <c r="C21" s="265">
        <v>0.66</v>
      </c>
      <c r="D21" s="25" t="s">
        <v>51</v>
      </c>
      <c r="E21" s="24" t="s">
        <v>50</v>
      </c>
      <c r="F21" s="238">
        <v>0.73</v>
      </c>
      <c r="G21" s="25" t="s">
        <v>51</v>
      </c>
      <c r="H21" s="24" t="s">
        <v>50</v>
      </c>
      <c r="I21" s="21">
        <f t="shared" si="2"/>
        <v>-0.06999999999999995</v>
      </c>
      <c r="J21" s="25" t="s">
        <v>51</v>
      </c>
      <c r="K21" s="24" t="s">
        <v>50</v>
      </c>
      <c r="L21" s="27">
        <v>625</v>
      </c>
      <c r="M21" s="30" t="s">
        <v>51</v>
      </c>
      <c r="N21" s="24" t="s">
        <v>50</v>
      </c>
      <c r="O21" s="27">
        <v>549</v>
      </c>
      <c r="P21" s="25" t="s">
        <v>51</v>
      </c>
      <c r="Q21" s="29" t="s">
        <v>50</v>
      </c>
      <c r="R21" s="379">
        <v>13.8</v>
      </c>
      <c r="S21" s="30" t="s">
        <v>51</v>
      </c>
    </row>
    <row r="22" spans="1:19" ht="15.75" customHeight="1">
      <c r="A22" s="489" t="s">
        <v>176</v>
      </c>
      <c r="B22" s="355"/>
      <c r="C22" s="267">
        <v>0.8</v>
      </c>
      <c r="D22" s="19"/>
      <c r="E22" s="18"/>
      <c r="F22" s="273">
        <v>0.82</v>
      </c>
      <c r="G22" s="239"/>
      <c r="H22" s="20"/>
      <c r="I22" s="22">
        <f t="shared" si="2"/>
        <v>-0.019999999999999907</v>
      </c>
      <c r="J22" s="19"/>
      <c r="K22" s="20"/>
      <c r="L22" s="28">
        <v>951</v>
      </c>
      <c r="M22" s="19"/>
      <c r="N22" s="240"/>
      <c r="O22" s="45">
        <v>958</v>
      </c>
      <c r="P22" s="19"/>
      <c r="Q22" s="20"/>
      <c r="R22" s="378">
        <v>-0.7</v>
      </c>
      <c r="S22" s="32"/>
    </row>
    <row r="23" spans="1:19" ht="15.75" customHeight="1">
      <c r="A23" s="492"/>
      <c r="B23" s="358" t="s">
        <v>50</v>
      </c>
      <c r="C23" s="265">
        <v>0.68</v>
      </c>
      <c r="D23" s="25" t="s">
        <v>51</v>
      </c>
      <c r="E23" s="29" t="s">
        <v>50</v>
      </c>
      <c r="F23" s="273">
        <v>0.66</v>
      </c>
      <c r="G23" s="30" t="s">
        <v>51</v>
      </c>
      <c r="H23" s="24" t="s">
        <v>50</v>
      </c>
      <c r="I23" s="21">
        <f t="shared" si="2"/>
        <v>0.020000000000000018</v>
      </c>
      <c r="J23" s="25" t="s">
        <v>51</v>
      </c>
      <c r="K23" s="24" t="s">
        <v>50</v>
      </c>
      <c r="L23" s="27">
        <v>546</v>
      </c>
      <c r="M23" s="30" t="s">
        <v>51</v>
      </c>
      <c r="N23" s="29" t="s">
        <v>50</v>
      </c>
      <c r="O23" s="45">
        <v>576</v>
      </c>
      <c r="P23" s="30" t="s">
        <v>51</v>
      </c>
      <c r="Q23" s="29" t="s">
        <v>50</v>
      </c>
      <c r="R23" s="379">
        <v>-5.2</v>
      </c>
      <c r="S23" s="30" t="s">
        <v>51</v>
      </c>
    </row>
    <row r="24" spans="1:19" ht="15.75" customHeight="1">
      <c r="A24" s="489" t="s">
        <v>184</v>
      </c>
      <c r="B24" s="355"/>
      <c r="C24" s="267">
        <v>0.81</v>
      </c>
      <c r="D24" s="19"/>
      <c r="E24" s="18"/>
      <c r="F24" s="237">
        <v>0.71</v>
      </c>
      <c r="G24" s="19"/>
      <c r="H24" s="20"/>
      <c r="I24" s="22">
        <f t="shared" si="2"/>
        <v>0.10000000000000009</v>
      </c>
      <c r="J24" s="19"/>
      <c r="K24" s="20"/>
      <c r="L24" s="28">
        <v>1201</v>
      </c>
      <c r="M24" s="19"/>
      <c r="N24" s="20"/>
      <c r="O24" s="28">
        <v>1012</v>
      </c>
      <c r="P24" s="19"/>
      <c r="Q24" s="20"/>
      <c r="R24" s="214">
        <v>18.7</v>
      </c>
      <c r="S24" s="19"/>
    </row>
    <row r="25" spans="1:19" ht="15.75" customHeight="1">
      <c r="A25" s="490"/>
      <c r="B25" s="358" t="s">
        <v>50</v>
      </c>
      <c r="C25" s="265">
        <v>0.73</v>
      </c>
      <c r="D25" s="25" t="s">
        <v>51</v>
      </c>
      <c r="E25" s="24" t="s">
        <v>50</v>
      </c>
      <c r="F25" s="238">
        <v>0.59</v>
      </c>
      <c r="G25" s="25" t="s">
        <v>51</v>
      </c>
      <c r="H25" s="24" t="s">
        <v>50</v>
      </c>
      <c r="I25" s="21">
        <f t="shared" si="2"/>
        <v>0.14</v>
      </c>
      <c r="J25" s="25" t="s">
        <v>51</v>
      </c>
      <c r="K25" s="24" t="s">
        <v>50</v>
      </c>
      <c r="L25" s="27">
        <v>808</v>
      </c>
      <c r="M25" s="30" t="s">
        <v>51</v>
      </c>
      <c r="N25" s="24" t="s">
        <v>50</v>
      </c>
      <c r="O25" s="238">
        <v>631</v>
      </c>
      <c r="P25" s="25" t="s">
        <v>51</v>
      </c>
      <c r="Q25" s="24" t="s">
        <v>50</v>
      </c>
      <c r="R25" s="216">
        <v>28.1</v>
      </c>
      <c r="S25" s="25" t="s">
        <v>51</v>
      </c>
    </row>
    <row r="26" spans="1:19" ht="15.75" customHeight="1">
      <c r="A26" s="489" t="s">
        <v>146</v>
      </c>
      <c r="B26" s="355"/>
      <c r="C26" s="267">
        <v>0.84</v>
      </c>
      <c r="D26" s="19"/>
      <c r="E26" s="18"/>
      <c r="F26" s="273">
        <v>0.68</v>
      </c>
      <c r="G26" s="239"/>
      <c r="H26" s="240"/>
      <c r="I26" s="22">
        <f t="shared" si="2"/>
        <v>0.15999999999999992</v>
      </c>
      <c r="J26" s="239"/>
      <c r="K26" s="20"/>
      <c r="L26" s="28">
        <v>1147</v>
      </c>
      <c r="M26" s="19"/>
      <c r="N26" s="240"/>
      <c r="O26" s="45">
        <v>1017</v>
      </c>
      <c r="P26" s="19"/>
      <c r="Q26" s="20"/>
      <c r="R26" s="214">
        <v>12.8</v>
      </c>
      <c r="S26" s="19"/>
    </row>
    <row r="27" spans="1:19" ht="15.75" customHeight="1">
      <c r="A27" s="490"/>
      <c r="B27" s="358" t="s">
        <v>50</v>
      </c>
      <c r="C27" s="265">
        <v>0.77</v>
      </c>
      <c r="D27" s="25" t="s">
        <v>51</v>
      </c>
      <c r="E27" s="24" t="s">
        <v>50</v>
      </c>
      <c r="F27" s="273">
        <v>0.57</v>
      </c>
      <c r="G27" s="30" t="s">
        <v>51</v>
      </c>
      <c r="H27" s="29" t="s">
        <v>50</v>
      </c>
      <c r="I27" s="21">
        <f t="shared" si="2"/>
        <v>0.20000000000000007</v>
      </c>
      <c r="J27" s="30" t="s">
        <v>51</v>
      </c>
      <c r="K27" s="24" t="s">
        <v>50</v>
      </c>
      <c r="L27" s="27">
        <v>677</v>
      </c>
      <c r="M27" s="30" t="s">
        <v>51</v>
      </c>
      <c r="N27" s="29" t="s">
        <v>50</v>
      </c>
      <c r="O27" s="45">
        <v>631</v>
      </c>
      <c r="P27" s="25" t="s">
        <v>51</v>
      </c>
      <c r="Q27" s="24" t="s">
        <v>50</v>
      </c>
      <c r="R27" s="216">
        <v>7.3</v>
      </c>
      <c r="S27" s="25" t="s">
        <v>51</v>
      </c>
    </row>
    <row r="28" spans="1:19" ht="15.75" customHeight="1">
      <c r="A28" s="489" t="s">
        <v>185</v>
      </c>
      <c r="B28" s="355"/>
      <c r="C28" s="267">
        <v>0.77</v>
      </c>
      <c r="D28" s="19"/>
      <c r="E28" s="18"/>
      <c r="F28" s="237">
        <v>0.62</v>
      </c>
      <c r="G28" s="19"/>
      <c r="H28" s="20"/>
      <c r="I28" s="22">
        <f t="shared" si="2"/>
        <v>0.15000000000000002</v>
      </c>
      <c r="J28" s="19"/>
      <c r="K28" s="20"/>
      <c r="L28" s="28">
        <v>1042</v>
      </c>
      <c r="M28" s="19"/>
      <c r="N28" s="20"/>
      <c r="O28" s="237">
        <v>971</v>
      </c>
      <c r="P28" s="19"/>
      <c r="Q28" s="20"/>
      <c r="R28" s="214">
        <v>7.3</v>
      </c>
      <c r="S28" s="32"/>
    </row>
    <row r="29" spans="1:19" ht="15.75" customHeight="1">
      <c r="A29" s="490"/>
      <c r="B29" s="356" t="s">
        <v>50</v>
      </c>
      <c r="C29" s="265">
        <v>0.67</v>
      </c>
      <c r="D29" s="25" t="s">
        <v>51</v>
      </c>
      <c r="E29" s="24" t="s">
        <v>50</v>
      </c>
      <c r="F29" s="238">
        <v>0.52</v>
      </c>
      <c r="G29" s="25" t="s">
        <v>51</v>
      </c>
      <c r="H29" s="24" t="s">
        <v>50</v>
      </c>
      <c r="I29" s="26">
        <f t="shared" si="2"/>
        <v>0.15000000000000002</v>
      </c>
      <c r="J29" s="25" t="s">
        <v>51</v>
      </c>
      <c r="K29" s="24" t="s">
        <v>50</v>
      </c>
      <c r="L29" s="27">
        <v>601</v>
      </c>
      <c r="M29" s="25" t="s">
        <v>51</v>
      </c>
      <c r="N29" s="24" t="s">
        <v>50</v>
      </c>
      <c r="O29" s="238">
        <v>599</v>
      </c>
      <c r="P29" s="25" t="s">
        <v>51</v>
      </c>
      <c r="Q29" s="24" t="s">
        <v>50</v>
      </c>
      <c r="R29" s="215">
        <v>0.3</v>
      </c>
      <c r="S29" s="25" t="s">
        <v>51</v>
      </c>
    </row>
    <row r="30" spans="1:19" ht="15.75" customHeight="1">
      <c r="A30" s="485" t="s">
        <v>60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</row>
    <row r="31" spans="1:19" ht="15.7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217"/>
      <c r="S31" s="114"/>
    </row>
    <row r="32" spans="1:19" ht="15.75" customHeight="1">
      <c r="A32" s="172" t="s">
        <v>209</v>
      </c>
      <c r="B32" s="35"/>
      <c r="C32" s="21"/>
      <c r="D32" s="36"/>
      <c r="E32" s="35"/>
      <c r="F32" s="21"/>
      <c r="G32" s="36"/>
      <c r="H32" s="35"/>
      <c r="I32" s="21"/>
      <c r="J32" s="36"/>
      <c r="K32" s="35"/>
      <c r="L32" s="23"/>
      <c r="M32" s="36"/>
      <c r="N32" s="35"/>
      <c r="O32" s="23"/>
      <c r="P32" s="36"/>
      <c r="Q32" s="35"/>
      <c r="R32" s="216"/>
      <c r="S32" s="36"/>
    </row>
    <row r="33" spans="1:19" ht="15.75" customHeight="1">
      <c r="A33" s="107"/>
      <c r="B33" s="491" t="s">
        <v>46</v>
      </c>
      <c r="C33" s="491"/>
      <c r="D33" s="491"/>
      <c r="E33" s="491"/>
      <c r="F33" s="491"/>
      <c r="G33" s="491"/>
      <c r="H33" s="491"/>
      <c r="I33" s="491"/>
      <c r="J33" s="491"/>
      <c r="K33" s="491" t="s">
        <v>47</v>
      </c>
      <c r="L33" s="491"/>
      <c r="M33" s="491"/>
      <c r="N33" s="491"/>
      <c r="O33" s="491"/>
      <c r="P33" s="491"/>
      <c r="Q33" s="491"/>
      <c r="R33" s="491"/>
      <c r="S33" s="491"/>
    </row>
    <row r="34" spans="1:19" ht="15.75" customHeight="1">
      <c r="A34" s="49"/>
      <c r="B34" s="20"/>
      <c r="C34" s="31" t="s">
        <v>254</v>
      </c>
      <c r="D34" s="101"/>
      <c r="E34" s="20"/>
      <c r="F34" s="100" t="s">
        <v>206</v>
      </c>
      <c r="G34" s="101"/>
      <c r="H34" s="20"/>
      <c r="I34" s="100" t="s">
        <v>160</v>
      </c>
      <c r="J34" s="101"/>
      <c r="K34" s="18"/>
      <c r="L34" s="31" t="s">
        <v>254</v>
      </c>
      <c r="M34" s="101"/>
      <c r="N34" s="18"/>
      <c r="O34" s="100" t="s">
        <v>206</v>
      </c>
      <c r="P34" s="101"/>
      <c r="Q34" s="18"/>
      <c r="R34" s="100" t="s">
        <v>160</v>
      </c>
      <c r="S34" s="101"/>
    </row>
    <row r="35" spans="1:19" ht="15.75" customHeight="1">
      <c r="A35" s="486" t="s">
        <v>54</v>
      </c>
      <c r="B35" s="18"/>
      <c r="C35" s="237">
        <v>0.92</v>
      </c>
      <c r="D35" s="19"/>
      <c r="E35" s="18"/>
      <c r="F35" s="22">
        <v>1.24</v>
      </c>
      <c r="G35" s="19"/>
      <c r="H35" s="18"/>
      <c r="I35" s="22">
        <v>1.16</v>
      </c>
      <c r="J35" s="19"/>
      <c r="K35" s="20"/>
      <c r="L35" s="45">
        <v>1174</v>
      </c>
      <c r="M35" s="19"/>
      <c r="N35" s="20"/>
      <c r="O35" s="28">
        <v>1435</v>
      </c>
      <c r="P35" s="19"/>
      <c r="Q35" s="20"/>
      <c r="R35" s="28">
        <v>1414</v>
      </c>
      <c r="S35" s="19"/>
    </row>
    <row r="36" spans="1:19" ht="15.75" customHeight="1">
      <c r="A36" s="487"/>
      <c r="B36" s="24" t="s">
        <v>50</v>
      </c>
      <c r="C36" s="265">
        <v>0.84</v>
      </c>
      <c r="D36" s="25" t="s">
        <v>51</v>
      </c>
      <c r="E36" s="24" t="s">
        <v>50</v>
      </c>
      <c r="F36" s="26">
        <v>1.08</v>
      </c>
      <c r="G36" s="25" t="s">
        <v>51</v>
      </c>
      <c r="H36" s="24" t="s">
        <v>50</v>
      </c>
      <c r="I36" s="26">
        <v>0.95</v>
      </c>
      <c r="J36" s="25" t="s">
        <v>51</v>
      </c>
      <c r="K36" s="24" t="s">
        <v>50</v>
      </c>
      <c r="L36" s="45">
        <v>638</v>
      </c>
      <c r="M36" s="25" t="s">
        <v>51</v>
      </c>
      <c r="N36" s="24" t="s">
        <v>50</v>
      </c>
      <c r="O36" s="27">
        <v>857</v>
      </c>
      <c r="P36" s="25" t="s">
        <v>51</v>
      </c>
      <c r="Q36" s="24" t="s">
        <v>50</v>
      </c>
      <c r="R36" s="27">
        <v>827</v>
      </c>
      <c r="S36" s="25" t="s">
        <v>51</v>
      </c>
    </row>
    <row r="37" spans="1:19" ht="15.75" customHeight="1">
      <c r="A37" s="486" t="s">
        <v>55</v>
      </c>
      <c r="B37" s="18"/>
      <c r="C37" s="266">
        <v>0.97</v>
      </c>
      <c r="D37" s="19"/>
      <c r="E37" s="18"/>
      <c r="F37" s="22">
        <v>1.17</v>
      </c>
      <c r="G37" s="19"/>
      <c r="H37" s="18"/>
      <c r="I37" s="22">
        <v>1.05</v>
      </c>
      <c r="J37" s="19"/>
      <c r="K37" s="20"/>
      <c r="L37" s="28">
        <v>1464</v>
      </c>
      <c r="M37" s="19"/>
      <c r="N37" s="20"/>
      <c r="O37" s="28">
        <v>1515</v>
      </c>
      <c r="P37" s="19"/>
      <c r="Q37" s="20"/>
      <c r="R37" s="28">
        <v>1500</v>
      </c>
      <c r="S37" s="19"/>
    </row>
    <row r="38" spans="1:19" ht="15.75" customHeight="1">
      <c r="A38" s="487"/>
      <c r="B38" s="24" t="s">
        <v>50</v>
      </c>
      <c r="C38" s="266">
        <v>0.8</v>
      </c>
      <c r="D38" s="30" t="s">
        <v>51</v>
      </c>
      <c r="E38" s="24" t="s">
        <v>50</v>
      </c>
      <c r="F38" s="26">
        <v>1.01</v>
      </c>
      <c r="G38" s="25" t="s">
        <v>51</v>
      </c>
      <c r="H38" s="24" t="s">
        <v>50</v>
      </c>
      <c r="I38" s="26">
        <v>0.88</v>
      </c>
      <c r="J38" s="25" t="s">
        <v>51</v>
      </c>
      <c r="K38" s="29" t="s">
        <v>50</v>
      </c>
      <c r="L38" s="256">
        <v>765</v>
      </c>
      <c r="M38" s="25" t="s">
        <v>51</v>
      </c>
      <c r="N38" s="24" t="s">
        <v>50</v>
      </c>
      <c r="O38" s="27">
        <v>977</v>
      </c>
      <c r="P38" s="25" t="s">
        <v>51</v>
      </c>
      <c r="Q38" s="24" t="s">
        <v>50</v>
      </c>
      <c r="R38" s="27">
        <v>998</v>
      </c>
      <c r="S38" s="25" t="s">
        <v>51</v>
      </c>
    </row>
    <row r="39" spans="1:19" ht="15.75" customHeight="1">
      <c r="A39" s="486" t="s">
        <v>56</v>
      </c>
      <c r="B39" s="18"/>
      <c r="C39" s="267">
        <v>1.09</v>
      </c>
      <c r="D39" s="19"/>
      <c r="E39" s="18"/>
      <c r="F39" s="22">
        <v>1.16</v>
      </c>
      <c r="G39" s="19"/>
      <c r="H39" s="18"/>
      <c r="I39" s="22">
        <v>0.97</v>
      </c>
      <c r="J39" s="19"/>
      <c r="K39" s="20"/>
      <c r="L39" s="28">
        <v>1175</v>
      </c>
      <c r="M39" s="19"/>
      <c r="N39" s="20"/>
      <c r="O39" s="28">
        <v>1352</v>
      </c>
      <c r="P39" s="19"/>
      <c r="Q39" s="20"/>
      <c r="R39" s="28">
        <v>1260</v>
      </c>
      <c r="S39" s="19"/>
    </row>
    <row r="40" spans="1:19" ht="15.75" customHeight="1">
      <c r="A40" s="488"/>
      <c r="B40" s="29" t="s">
        <v>50</v>
      </c>
      <c r="C40" s="265">
        <v>0.88</v>
      </c>
      <c r="D40" s="25" t="s">
        <v>51</v>
      </c>
      <c r="E40" s="29" t="s">
        <v>50</v>
      </c>
      <c r="F40" s="21">
        <v>0.99</v>
      </c>
      <c r="G40" s="30" t="s">
        <v>51</v>
      </c>
      <c r="H40" s="29" t="s">
        <v>50</v>
      </c>
      <c r="I40" s="21">
        <v>0.84</v>
      </c>
      <c r="J40" s="30" t="s">
        <v>51</v>
      </c>
      <c r="K40" s="24" t="s">
        <v>50</v>
      </c>
      <c r="L40" s="27">
        <v>743</v>
      </c>
      <c r="M40" s="30" t="s">
        <v>51</v>
      </c>
      <c r="N40" s="29" t="s">
        <v>50</v>
      </c>
      <c r="O40" s="23">
        <v>831</v>
      </c>
      <c r="P40" s="30" t="s">
        <v>51</v>
      </c>
      <c r="Q40" s="29" t="s">
        <v>50</v>
      </c>
      <c r="R40" s="23">
        <v>777</v>
      </c>
      <c r="S40" s="30" t="s">
        <v>51</v>
      </c>
    </row>
    <row r="41" spans="1:19" ht="15.75" customHeight="1">
      <c r="A41" s="486" t="s">
        <v>57</v>
      </c>
      <c r="B41" s="18"/>
      <c r="C41" s="268">
        <v>1.11</v>
      </c>
      <c r="D41" s="239"/>
      <c r="E41" s="18"/>
      <c r="F41" s="22">
        <v>1.26</v>
      </c>
      <c r="G41" s="19"/>
      <c r="H41" s="18"/>
      <c r="I41" s="22">
        <v>1.01</v>
      </c>
      <c r="J41" s="19"/>
      <c r="K41" s="240"/>
      <c r="L41" s="256">
        <v>1232</v>
      </c>
      <c r="M41" s="22"/>
      <c r="N41" s="20"/>
      <c r="O41" s="28">
        <v>1650</v>
      </c>
      <c r="P41" s="19"/>
      <c r="Q41" s="20"/>
      <c r="R41" s="28">
        <v>1457</v>
      </c>
      <c r="S41" s="19"/>
    </row>
    <row r="42" spans="1:19" ht="15.75" customHeight="1">
      <c r="A42" s="487"/>
      <c r="B42" s="24" t="s">
        <v>50</v>
      </c>
      <c r="C42" s="268">
        <v>0.9</v>
      </c>
      <c r="D42" s="30" t="s">
        <v>51</v>
      </c>
      <c r="E42" s="24" t="s">
        <v>50</v>
      </c>
      <c r="F42" s="26">
        <v>1.08</v>
      </c>
      <c r="G42" s="25" t="s">
        <v>51</v>
      </c>
      <c r="H42" s="24" t="s">
        <v>50</v>
      </c>
      <c r="I42" s="26">
        <v>0.89</v>
      </c>
      <c r="J42" s="25" t="s">
        <v>51</v>
      </c>
      <c r="K42" s="29" t="s">
        <v>50</v>
      </c>
      <c r="L42" s="256">
        <v>703</v>
      </c>
      <c r="M42" s="183" t="s">
        <v>51</v>
      </c>
      <c r="N42" s="24" t="s">
        <v>50</v>
      </c>
      <c r="O42" s="27">
        <v>996</v>
      </c>
      <c r="P42" s="25" t="s">
        <v>51</v>
      </c>
      <c r="Q42" s="24" t="s">
        <v>50</v>
      </c>
      <c r="R42" s="27">
        <v>887</v>
      </c>
      <c r="S42" s="25" t="s">
        <v>51</v>
      </c>
    </row>
    <row r="43" spans="1:19" ht="15.75" customHeight="1">
      <c r="A43" s="486" t="s">
        <v>58</v>
      </c>
      <c r="B43" s="18"/>
      <c r="C43" s="237">
        <v>1.05</v>
      </c>
      <c r="D43" s="19"/>
      <c r="E43" s="18"/>
      <c r="F43" s="22">
        <v>1.31</v>
      </c>
      <c r="G43" s="19"/>
      <c r="H43" s="18"/>
      <c r="I43" s="22">
        <v>1.07</v>
      </c>
      <c r="J43" s="19"/>
      <c r="K43" s="20"/>
      <c r="L43" s="28">
        <v>1134</v>
      </c>
      <c r="M43" s="22"/>
      <c r="N43" s="20"/>
      <c r="O43" s="28">
        <v>1604</v>
      </c>
      <c r="P43" s="19"/>
      <c r="Q43" s="20"/>
      <c r="R43" s="28">
        <v>1448</v>
      </c>
      <c r="S43" s="19"/>
    </row>
    <row r="44" spans="1:19" ht="15.75" customHeight="1">
      <c r="A44" s="487"/>
      <c r="B44" s="24" t="s">
        <v>50</v>
      </c>
      <c r="C44" s="238">
        <v>0.89</v>
      </c>
      <c r="D44" s="25" t="s">
        <v>51</v>
      </c>
      <c r="E44" s="24" t="s">
        <v>50</v>
      </c>
      <c r="F44" s="26">
        <v>1.14</v>
      </c>
      <c r="G44" s="25" t="s">
        <v>51</v>
      </c>
      <c r="H44" s="24" t="s">
        <v>50</v>
      </c>
      <c r="I44" s="26">
        <v>0.96</v>
      </c>
      <c r="J44" s="25" t="s">
        <v>51</v>
      </c>
      <c r="K44" s="24" t="s">
        <v>50</v>
      </c>
      <c r="L44" s="238">
        <v>673</v>
      </c>
      <c r="M44" s="183" t="s">
        <v>51</v>
      </c>
      <c r="N44" s="24" t="s">
        <v>50</v>
      </c>
      <c r="O44" s="27">
        <v>1086</v>
      </c>
      <c r="P44" s="25" t="s">
        <v>51</v>
      </c>
      <c r="Q44" s="24" t="s">
        <v>50</v>
      </c>
      <c r="R44" s="27">
        <v>965</v>
      </c>
      <c r="S44" s="25" t="s">
        <v>51</v>
      </c>
    </row>
    <row r="45" spans="1:19" ht="15.75" customHeight="1">
      <c r="A45" s="486" t="s">
        <v>59</v>
      </c>
      <c r="B45" s="18"/>
      <c r="C45" s="268">
        <v>1.01</v>
      </c>
      <c r="D45" s="239"/>
      <c r="E45" s="18"/>
      <c r="F45" s="22">
        <v>1.37</v>
      </c>
      <c r="G45" s="19"/>
      <c r="H45" s="18"/>
      <c r="I45" s="22">
        <v>1.16</v>
      </c>
      <c r="J45" s="19"/>
      <c r="K45" s="240"/>
      <c r="L45" s="256">
        <v>1042</v>
      </c>
      <c r="M45" s="22"/>
      <c r="N45" s="20"/>
      <c r="O45" s="28">
        <v>1463</v>
      </c>
      <c r="P45" s="19"/>
      <c r="Q45" s="20"/>
      <c r="R45" s="28">
        <v>1316</v>
      </c>
      <c r="S45" s="19"/>
    </row>
    <row r="46" spans="1:19" ht="15.75" customHeight="1">
      <c r="A46" s="488"/>
      <c r="B46" s="29" t="s">
        <v>50</v>
      </c>
      <c r="C46" s="268">
        <v>0.84</v>
      </c>
      <c r="D46" s="30" t="s">
        <v>51</v>
      </c>
      <c r="E46" s="29" t="s">
        <v>50</v>
      </c>
      <c r="F46" s="21">
        <v>1.23</v>
      </c>
      <c r="G46" s="30" t="s">
        <v>51</v>
      </c>
      <c r="H46" s="29" t="s">
        <v>50</v>
      </c>
      <c r="I46" s="21">
        <v>1.03</v>
      </c>
      <c r="J46" s="30" t="s">
        <v>51</v>
      </c>
      <c r="K46" s="29" t="s">
        <v>50</v>
      </c>
      <c r="L46" s="256">
        <v>634</v>
      </c>
      <c r="M46" s="36" t="s">
        <v>51</v>
      </c>
      <c r="N46" s="29" t="s">
        <v>50</v>
      </c>
      <c r="O46" s="23">
        <v>914</v>
      </c>
      <c r="P46" s="30" t="s">
        <v>51</v>
      </c>
      <c r="Q46" s="29" t="s">
        <v>50</v>
      </c>
      <c r="R46" s="23">
        <v>841</v>
      </c>
      <c r="S46" s="30" t="s">
        <v>51</v>
      </c>
    </row>
    <row r="47" spans="1:19" ht="15.75" customHeight="1">
      <c r="A47" s="486" t="s">
        <v>49</v>
      </c>
      <c r="B47" s="18"/>
      <c r="C47" s="237">
        <v>0.93</v>
      </c>
      <c r="D47" s="19"/>
      <c r="E47" s="18"/>
      <c r="F47" s="22">
        <v>1.26</v>
      </c>
      <c r="G47" s="19"/>
      <c r="H47" s="18"/>
      <c r="I47" s="22">
        <v>1.21</v>
      </c>
      <c r="J47" s="19"/>
      <c r="K47" s="20"/>
      <c r="L47" s="28">
        <v>1099</v>
      </c>
      <c r="M47" s="19"/>
      <c r="N47" s="20"/>
      <c r="O47" s="28">
        <v>1331</v>
      </c>
      <c r="P47" s="19"/>
      <c r="Q47" s="20"/>
      <c r="R47" s="28">
        <v>1535</v>
      </c>
      <c r="S47" s="19"/>
    </row>
    <row r="48" spans="1:19" ht="15.75" customHeight="1">
      <c r="A48" s="487"/>
      <c r="B48" s="24" t="s">
        <v>50</v>
      </c>
      <c r="C48" s="273">
        <v>0.78</v>
      </c>
      <c r="D48" s="30" t="s">
        <v>51</v>
      </c>
      <c r="E48" s="24" t="s">
        <v>50</v>
      </c>
      <c r="F48" s="26">
        <v>1.16</v>
      </c>
      <c r="G48" s="25" t="s">
        <v>51</v>
      </c>
      <c r="H48" s="24" t="s">
        <v>50</v>
      </c>
      <c r="I48" s="26">
        <v>1.08</v>
      </c>
      <c r="J48" s="25" t="s">
        <v>51</v>
      </c>
      <c r="K48" s="29" t="s">
        <v>50</v>
      </c>
      <c r="L48" s="256">
        <v>669</v>
      </c>
      <c r="M48" s="25" t="s">
        <v>51</v>
      </c>
      <c r="N48" s="24" t="s">
        <v>50</v>
      </c>
      <c r="O48" s="27">
        <v>886</v>
      </c>
      <c r="P48" s="25" t="s">
        <v>51</v>
      </c>
      <c r="Q48" s="24" t="s">
        <v>50</v>
      </c>
      <c r="R48" s="27">
        <v>985</v>
      </c>
      <c r="S48" s="25" t="s">
        <v>51</v>
      </c>
    </row>
    <row r="49" spans="1:19" ht="15.75" customHeight="1">
      <c r="A49" s="486" t="s">
        <v>52</v>
      </c>
      <c r="B49" s="18"/>
      <c r="C49" s="237">
        <v>0.89</v>
      </c>
      <c r="D49" s="19"/>
      <c r="E49" s="18"/>
      <c r="F49" s="22">
        <v>1.21</v>
      </c>
      <c r="G49" s="19"/>
      <c r="H49" s="18"/>
      <c r="I49" s="22">
        <v>1.24</v>
      </c>
      <c r="J49" s="19"/>
      <c r="K49" s="20"/>
      <c r="L49" s="28">
        <v>998</v>
      </c>
      <c r="M49" s="19"/>
      <c r="N49" s="20"/>
      <c r="O49" s="28">
        <v>1333</v>
      </c>
      <c r="P49" s="19"/>
      <c r="Q49" s="20"/>
      <c r="R49" s="28">
        <v>1461</v>
      </c>
      <c r="S49" s="19"/>
    </row>
    <row r="50" spans="1:19" ht="15.75" customHeight="1">
      <c r="A50" s="487"/>
      <c r="B50" s="24" t="s">
        <v>50</v>
      </c>
      <c r="C50" s="238">
        <v>0.73</v>
      </c>
      <c r="D50" s="25" t="s">
        <v>51</v>
      </c>
      <c r="E50" s="24" t="s">
        <v>50</v>
      </c>
      <c r="F50" s="26">
        <v>1.12</v>
      </c>
      <c r="G50" s="25" t="s">
        <v>51</v>
      </c>
      <c r="H50" s="24" t="s">
        <v>50</v>
      </c>
      <c r="I50" s="26">
        <v>1.13</v>
      </c>
      <c r="J50" s="25" t="s">
        <v>51</v>
      </c>
      <c r="K50" s="24" t="s">
        <v>50</v>
      </c>
      <c r="L50" s="27">
        <v>549</v>
      </c>
      <c r="M50" s="25" t="s">
        <v>51</v>
      </c>
      <c r="N50" s="24" t="s">
        <v>50</v>
      </c>
      <c r="O50" s="27">
        <v>847</v>
      </c>
      <c r="P50" s="25" t="s">
        <v>51</v>
      </c>
      <c r="Q50" s="24" t="s">
        <v>50</v>
      </c>
      <c r="R50" s="27">
        <v>965</v>
      </c>
      <c r="S50" s="25" t="s">
        <v>51</v>
      </c>
    </row>
    <row r="51" spans="1:19" ht="15.75" customHeight="1">
      <c r="A51" s="486" t="s">
        <v>53</v>
      </c>
      <c r="B51" s="18"/>
      <c r="C51" s="273">
        <v>0.82</v>
      </c>
      <c r="D51" s="239"/>
      <c r="E51" s="18"/>
      <c r="F51" s="22">
        <v>1.14</v>
      </c>
      <c r="G51" s="19"/>
      <c r="H51" s="18"/>
      <c r="I51" s="22">
        <v>1.38</v>
      </c>
      <c r="J51" s="19"/>
      <c r="K51" s="240"/>
      <c r="L51" s="45">
        <v>958</v>
      </c>
      <c r="M51" s="19"/>
      <c r="N51" s="20"/>
      <c r="O51" s="28">
        <v>940</v>
      </c>
      <c r="P51" s="19"/>
      <c r="Q51" s="20"/>
      <c r="R51" s="28">
        <v>1345</v>
      </c>
      <c r="S51" s="19"/>
    </row>
    <row r="52" spans="1:19" ht="15.75" customHeight="1">
      <c r="A52" s="488"/>
      <c r="B52" s="29" t="s">
        <v>50</v>
      </c>
      <c r="C52" s="273">
        <v>0.66</v>
      </c>
      <c r="D52" s="30" t="s">
        <v>51</v>
      </c>
      <c r="E52" s="29" t="s">
        <v>50</v>
      </c>
      <c r="F52" s="21">
        <v>1.1</v>
      </c>
      <c r="G52" s="30" t="s">
        <v>51</v>
      </c>
      <c r="H52" s="29" t="s">
        <v>50</v>
      </c>
      <c r="I52" s="21">
        <v>1.28</v>
      </c>
      <c r="J52" s="30" t="s">
        <v>51</v>
      </c>
      <c r="K52" s="29" t="s">
        <v>50</v>
      </c>
      <c r="L52" s="45">
        <v>576</v>
      </c>
      <c r="M52" s="30" t="s">
        <v>51</v>
      </c>
      <c r="N52" s="29" t="s">
        <v>50</v>
      </c>
      <c r="O52" s="23">
        <v>678</v>
      </c>
      <c r="P52" s="30" t="s">
        <v>51</v>
      </c>
      <c r="Q52" s="29" t="s">
        <v>50</v>
      </c>
      <c r="R52" s="23">
        <v>921</v>
      </c>
      <c r="S52" s="30" t="s">
        <v>51</v>
      </c>
    </row>
    <row r="53" spans="1:19" ht="15.75" customHeight="1">
      <c r="A53" s="486" t="s">
        <v>152</v>
      </c>
      <c r="B53" s="18"/>
      <c r="C53" s="237">
        <v>0.71</v>
      </c>
      <c r="D53" s="19"/>
      <c r="E53" s="18"/>
      <c r="F53" s="22">
        <v>1.14</v>
      </c>
      <c r="G53" s="19"/>
      <c r="H53" s="18"/>
      <c r="I53" s="22">
        <v>1.35</v>
      </c>
      <c r="J53" s="19"/>
      <c r="K53" s="20"/>
      <c r="L53" s="28">
        <v>1012</v>
      </c>
      <c r="M53" s="19"/>
      <c r="N53" s="20"/>
      <c r="O53" s="28">
        <v>1324</v>
      </c>
      <c r="P53" s="19"/>
      <c r="Q53" s="20"/>
      <c r="R53" s="28">
        <v>1514</v>
      </c>
      <c r="S53" s="19"/>
    </row>
    <row r="54" spans="1:19" ht="15.75" customHeight="1">
      <c r="A54" s="487"/>
      <c r="B54" s="24" t="s">
        <v>50</v>
      </c>
      <c r="C54" s="238">
        <v>0.59</v>
      </c>
      <c r="D54" s="25" t="s">
        <v>51</v>
      </c>
      <c r="E54" s="24" t="s">
        <v>50</v>
      </c>
      <c r="F54" s="26">
        <v>1.11</v>
      </c>
      <c r="G54" s="25" t="s">
        <v>51</v>
      </c>
      <c r="H54" s="24" t="s">
        <v>50</v>
      </c>
      <c r="I54" s="26">
        <v>1.23</v>
      </c>
      <c r="J54" s="25" t="s">
        <v>51</v>
      </c>
      <c r="K54" s="24" t="s">
        <v>50</v>
      </c>
      <c r="L54" s="238">
        <v>631</v>
      </c>
      <c r="M54" s="25" t="s">
        <v>51</v>
      </c>
      <c r="N54" s="24" t="s">
        <v>50</v>
      </c>
      <c r="O54" s="27">
        <v>851</v>
      </c>
      <c r="P54" s="25" t="s">
        <v>51</v>
      </c>
      <c r="Q54" s="24" t="s">
        <v>50</v>
      </c>
      <c r="R54" s="27">
        <v>968</v>
      </c>
      <c r="S54" s="25" t="s">
        <v>51</v>
      </c>
    </row>
    <row r="55" spans="1:19" ht="15.75" customHeight="1">
      <c r="A55" s="486" t="s">
        <v>153</v>
      </c>
      <c r="B55" s="18"/>
      <c r="C55" s="273">
        <v>0.68</v>
      </c>
      <c r="D55" s="239"/>
      <c r="E55" s="18"/>
      <c r="F55" s="22">
        <v>1.19</v>
      </c>
      <c r="G55" s="19"/>
      <c r="H55" s="18"/>
      <c r="I55" s="22">
        <v>1.4</v>
      </c>
      <c r="J55" s="19"/>
      <c r="K55" s="240"/>
      <c r="L55" s="45">
        <v>1017</v>
      </c>
      <c r="M55" s="19"/>
      <c r="N55" s="20"/>
      <c r="O55" s="28">
        <v>1414</v>
      </c>
      <c r="P55" s="19"/>
      <c r="Q55" s="20"/>
      <c r="R55" s="28">
        <v>1656</v>
      </c>
      <c r="S55" s="19"/>
    </row>
    <row r="56" spans="1:19" ht="15.75" customHeight="1">
      <c r="A56" s="487"/>
      <c r="B56" s="24" t="s">
        <v>50</v>
      </c>
      <c r="C56" s="273">
        <v>0.57</v>
      </c>
      <c r="D56" s="30" t="s">
        <v>51</v>
      </c>
      <c r="E56" s="24" t="s">
        <v>50</v>
      </c>
      <c r="F56" s="26">
        <v>1.08</v>
      </c>
      <c r="G56" s="25" t="s">
        <v>51</v>
      </c>
      <c r="H56" s="24" t="s">
        <v>50</v>
      </c>
      <c r="I56" s="26">
        <v>1.25</v>
      </c>
      <c r="J56" s="25" t="s">
        <v>51</v>
      </c>
      <c r="K56" s="29" t="s">
        <v>50</v>
      </c>
      <c r="L56" s="45">
        <v>631</v>
      </c>
      <c r="M56" s="25" t="s">
        <v>51</v>
      </c>
      <c r="N56" s="24" t="s">
        <v>50</v>
      </c>
      <c r="O56" s="27">
        <v>782</v>
      </c>
      <c r="P56" s="25" t="s">
        <v>51</v>
      </c>
      <c r="Q56" s="24" t="s">
        <v>50</v>
      </c>
      <c r="R56" s="27">
        <v>1099</v>
      </c>
      <c r="S56" s="25" t="s">
        <v>51</v>
      </c>
    </row>
    <row r="57" spans="1:19" ht="15.75" customHeight="1">
      <c r="A57" s="486" t="s">
        <v>154</v>
      </c>
      <c r="B57" s="18"/>
      <c r="C57" s="237">
        <v>0.62</v>
      </c>
      <c r="D57" s="19"/>
      <c r="E57" s="18"/>
      <c r="F57" s="22">
        <v>1.13</v>
      </c>
      <c r="G57" s="19"/>
      <c r="H57" s="18"/>
      <c r="I57" s="22">
        <v>1.36</v>
      </c>
      <c r="J57" s="19"/>
      <c r="K57" s="20"/>
      <c r="L57" s="237">
        <v>971</v>
      </c>
      <c r="M57" s="19"/>
      <c r="N57" s="20"/>
      <c r="O57" s="28">
        <v>1129</v>
      </c>
      <c r="P57" s="19"/>
      <c r="Q57" s="20"/>
      <c r="R57" s="28">
        <v>1486</v>
      </c>
      <c r="S57" s="19"/>
    </row>
    <row r="58" spans="1:19" ht="15.75" customHeight="1">
      <c r="A58" s="487"/>
      <c r="B58" s="24" t="s">
        <v>50</v>
      </c>
      <c r="C58" s="238">
        <v>0.52</v>
      </c>
      <c r="D58" s="25" t="s">
        <v>51</v>
      </c>
      <c r="E58" s="24" t="s">
        <v>50</v>
      </c>
      <c r="F58" s="26">
        <v>0.99</v>
      </c>
      <c r="G58" s="25" t="s">
        <v>51</v>
      </c>
      <c r="H58" s="24" t="s">
        <v>50</v>
      </c>
      <c r="I58" s="26">
        <v>1.18</v>
      </c>
      <c r="J58" s="25" t="s">
        <v>51</v>
      </c>
      <c r="K58" s="24" t="s">
        <v>50</v>
      </c>
      <c r="L58" s="238">
        <v>599</v>
      </c>
      <c r="M58" s="25" t="s">
        <v>51</v>
      </c>
      <c r="N58" s="24" t="s">
        <v>50</v>
      </c>
      <c r="O58" s="27">
        <v>781</v>
      </c>
      <c r="P58" s="25" t="s">
        <v>51</v>
      </c>
      <c r="Q58" s="24" t="s">
        <v>50</v>
      </c>
      <c r="R58" s="27">
        <v>909</v>
      </c>
      <c r="S58" s="25" t="s">
        <v>51</v>
      </c>
    </row>
    <row r="59" spans="1:19" ht="15.75" customHeight="1">
      <c r="A59" s="46"/>
      <c r="B59" s="35"/>
      <c r="C59" s="42"/>
      <c r="D59" s="47"/>
      <c r="E59" s="48"/>
      <c r="F59" s="42"/>
      <c r="G59" s="47"/>
      <c r="H59" s="48"/>
      <c r="I59" s="42"/>
      <c r="J59" s="47"/>
      <c r="K59" s="48"/>
      <c r="L59" s="43"/>
      <c r="M59" s="47"/>
      <c r="N59" s="48"/>
      <c r="O59" s="43"/>
      <c r="P59" s="36"/>
      <c r="Q59" s="35"/>
      <c r="R59" s="216"/>
      <c r="S59" s="36"/>
    </row>
    <row r="60" spans="1:19" ht="15.75" customHeight="1">
      <c r="A60" s="485" t="s">
        <v>60</v>
      </c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</row>
    <row r="61" ht="19.5" customHeight="1"/>
  </sheetData>
  <sheetProtection/>
  <mergeCells count="33">
    <mergeCell ref="A24:A25"/>
    <mergeCell ref="A26:A27"/>
    <mergeCell ref="A1:S1"/>
    <mergeCell ref="O2:S2"/>
    <mergeCell ref="B4:J4"/>
    <mergeCell ref="K4:S4"/>
    <mergeCell ref="A4:A5"/>
    <mergeCell ref="A6:A7"/>
    <mergeCell ref="A22:A23"/>
    <mergeCell ref="A8:A9"/>
    <mergeCell ref="A18:A19"/>
    <mergeCell ref="A20:A21"/>
    <mergeCell ref="A10:A11"/>
    <mergeCell ref="A12:A13"/>
    <mergeCell ref="A14:A15"/>
    <mergeCell ref="A16:A17"/>
    <mergeCell ref="A35:A36"/>
    <mergeCell ref="A28:A29"/>
    <mergeCell ref="A47:A48"/>
    <mergeCell ref="A39:A40"/>
    <mergeCell ref="A37:A38"/>
    <mergeCell ref="A45:A46"/>
    <mergeCell ref="A30:S30"/>
    <mergeCell ref="B33:J33"/>
    <mergeCell ref="K33:S33"/>
    <mergeCell ref="A60:S60"/>
    <mergeCell ref="A41:A42"/>
    <mergeCell ref="A43:A44"/>
    <mergeCell ref="A57:A58"/>
    <mergeCell ref="A55:A56"/>
    <mergeCell ref="A49:A50"/>
    <mergeCell ref="A53:A54"/>
    <mergeCell ref="A51:A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10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3" width="1.25" style="0" customWidth="1"/>
    <col min="4" max="4" width="15.75390625" style="65" customWidth="1"/>
    <col min="5" max="5" width="3.25390625" style="70" customWidth="1"/>
    <col min="6" max="19" width="8.625" style="0" customWidth="1"/>
  </cols>
  <sheetData>
    <row r="1" spans="1:19" s="71" customFormat="1" ht="27.75" customHeight="1">
      <c r="A1" s="498" t="s">
        <v>339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</row>
    <row r="2" spans="1:19" ht="27.75" customHeight="1">
      <c r="A2" s="72"/>
      <c r="B2" s="72"/>
      <c r="C2" s="72"/>
      <c r="D2" s="75"/>
      <c r="E2" s="76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7.75" customHeight="1">
      <c r="A3" s="521" t="s">
        <v>109</v>
      </c>
      <c r="B3" s="521"/>
      <c r="C3" s="521"/>
      <c r="D3" s="521"/>
      <c r="E3" s="521"/>
      <c r="F3" s="518" t="s">
        <v>110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</row>
    <row r="4" spans="1:19" ht="27.75" customHeight="1">
      <c r="A4" s="521"/>
      <c r="B4" s="521"/>
      <c r="C4" s="521"/>
      <c r="D4" s="521"/>
      <c r="E4" s="521"/>
      <c r="F4" s="519"/>
      <c r="G4" s="79" t="s">
        <v>111</v>
      </c>
      <c r="H4" s="79" t="s">
        <v>112</v>
      </c>
      <c r="I4" s="79" t="s">
        <v>113</v>
      </c>
      <c r="J4" s="79" t="s">
        <v>345</v>
      </c>
      <c r="K4" s="79" t="s">
        <v>114</v>
      </c>
      <c r="L4" s="79" t="s">
        <v>115</v>
      </c>
      <c r="M4" s="432" t="s">
        <v>349</v>
      </c>
      <c r="N4" s="79" t="s">
        <v>341</v>
      </c>
      <c r="O4" s="433" t="s">
        <v>343</v>
      </c>
      <c r="P4" s="79" t="s">
        <v>342</v>
      </c>
      <c r="Q4" s="79" t="s">
        <v>116</v>
      </c>
      <c r="R4" s="79" t="s">
        <v>118</v>
      </c>
      <c r="S4" s="79" t="s">
        <v>117</v>
      </c>
    </row>
    <row r="5" spans="1:23" ht="27.75" customHeight="1">
      <c r="A5" s="515" t="s">
        <v>119</v>
      </c>
      <c r="B5" s="507"/>
      <c r="C5" s="507"/>
      <c r="D5" s="508"/>
      <c r="E5" s="91" t="s">
        <v>125</v>
      </c>
      <c r="F5" s="442">
        <v>236067</v>
      </c>
      <c r="G5" s="442">
        <v>296334</v>
      </c>
      <c r="H5" s="442">
        <v>236328</v>
      </c>
      <c r="I5" s="442">
        <v>311607</v>
      </c>
      <c r="J5" s="442">
        <v>205892</v>
      </c>
      <c r="K5" s="442">
        <v>193250</v>
      </c>
      <c r="L5" s="442">
        <v>287102</v>
      </c>
      <c r="M5" s="442">
        <v>270542</v>
      </c>
      <c r="N5" s="442">
        <v>101870</v>
      </c>
      <c r="O5" s="442">
        <v>218278</v>
      </c>
      <c r="P5" s="442">
        <v>314364</v>
      </c>
      <c r="Q5" s="442">
        <v>245235</v>
      </c>
      <c r="R5" s="442">
        <v>281376</v>
      </c>
      <c r="S5" s="442">
        <v>228347</v>
      </c>
      <c r="T5" s="45"/>
      <c r="U5" s="45"/>
      <c r="V5" s="45"/>
      <c r="W5" s="45"/>
    </row>
    <row r="6" spans="1:23" s="73" customFormat="1" ht="27.75" customHeight="1">
      <c r="A6" s="84"/>
      <c r="B6" s="502" t="s">
        <v>120</v>
      </c>
      <c r="C6" s="502"/>
      <c r="D6" s="503"/>
      <c r="E6" s="92" t="s">
        <v>126</v>
      </c>
      <c r="F6" s="443">
        <v>3.9</v>
      </c>
      <c r="G6" s="443">
        <v>3.2</v>
      </c>
      <c r="H6" s="443">
        <v>6.2</v>
      </c>
      <c r="I6" s="443">
        <v>14.2</v>
      </c>
      <c r="J6" s="443">
        <v>-12.2</v>
      </c>
      <c r="K6" s="443">
        <v>8.3</v>
      </c>
      <c r="L6" s="443">
        <v>1.3</v>
      </c>
      <c r="M6" s="438" t="s">
        <v>346</v>
      </c>
      <c r="N6" s="438" t="s">
        <v>346</v>
      </c>
      <c r="O6" s="438" t="s">
        <v>346</v>
      </c>
      <c r="P6" s="443">
        <v>16.3</v>
      </c>
      <c r="Q6" s="443">
        <v>6.9</v>
      </c>
      <c r="R6" s="443">
        <v>12.4</v>
      </c>
      <c r="S6" s="438" t="s">
        <v>346</v>
      </c>
      <c r="T6" s="85"/>
      <c r="U6" s="85"/>
      <c r="V6" s="85"/>
      <c r="W6" s="85"/>
    </row>
    <row r="7" spans="1:23" ht="27.75" customHeight="1">
      <c r="A7" s="80"/>
      <c r="B7" s="507" t="s">
        <v>27</v>
      </c>
      <c r="C7" s="507"/>
      <c r="D7" s="508"/>
      <c r="E7" s="91" t="s">
        <v>125</v>
      </c>
      <c r="F7" s="442">
        <v>287155</v>
      </c>
      <c r="G7" s="442">
        <v>306553</v>
      </c>
      <c r="H7" s="442">
        <v>290691</v>
      </c>
      <c r="I7" s="442">
        <v>377492</v>
      </c>
      <c r="J7" s="442">
        <v>228659</v>
      </c>
      <c r="K7" s="442">
        <v>261471</v>
      </c>
      <c r="L7" s="442">
        <v>365428</v>
      </c>
      <c r="M7" s="442">
        <v>298181</v>
      </c>
      <c r="N7" s="442">
        <v>115110</v>
      </c>
      <c r="O7" s="442">
        <v>284587</v>
      </c>
      <c r="P7" s="442">
        <v>354624</v>
      </c>
      <c r="Q7" s="442">
        <v>334003</v>
      </c>
      <c r="R7" s="442">
        <v>320734</v>
      </c>
      <c r="S7" s="442">
        <v>269356</v>
      </c>
      <c r="T7" s="45"/>
      <c r="U7" s="45"/>
      <c r="V7" s="45"/>
      <c r="W7" s="45"/>
    </row>
    <row r="8" spans="1:23" ht="27.75" customHeight="1">
      <c r="A8" s="80"/>
      <c r="B8" s="507" t="s">
        <v>28</v>
      </c>
      <c r="C8" s="507"/>
      <c r="D8" s="508"/>
      <c r="E8" s="91" t="s">
        <v>125</v>
      </c>
      <c r="F8" s="442">
        <v>170507</v>
      </c>
      <c r="G8" s="442">
        <v>223496</v>
      </c>
      <c r="H8" s="442">
        <v>156538</v>
      </c>
      <c r="I8" s="442">
        <v>188299</v>
      </c>
      <c r="J8" s="442">
        <v>106344</v>
      </c>
      <c r="K8" s="442">
        <v>114727</v>
      </c>
      <c r="L8" s="442">
        <v>199076</v>
      </c>
      <c r="M8" s="442">
        <v>179565</v>
      </c>
      <c r="N8" s="442">
        <v>91158</v>
      </c>
      <c r="O8" s="442">
        <v>167627</v>
      </c>
      <c r="P8" s="442">
        <v>260431</v>
      </c>
      <c r="Q8" s="442">
        <v>213604</v>
      </c>
      <c r="R8" s="442">
        <v>198839</v>
      </c>
      <c r="S8" s="442">
        <v>145653</v>
      </c>
      <c r="T8" s="45"/>
      <c r="U8" s="45"/>
      <c r="V8" s="45"/>
      <c r="W8" s="45"/>
    </row>
    <row r="9" spans="1:19" s="45" customFormat="1" ht="27.75" customHeight="1">
      <c r="A9" s="87">
        <v>7</v>
      </c>
      <c r="B9" s="522" t="s">
        <v>121</v>
      </c>
      <c r="C9" s="523"/>
      <c r="D9" s="524"/>
      <c r="E9" s="93" t="s">
        <v>125</v>
      </c>
      <c r="F9" s="442">
        <v>235640</v>
      </c>
      <c r="G9" s="442">
        <v>296334</v>
      </c>
      <c r="H9" s="442">
        <v>235653</v>
      </c>
      <c r="I9" s="442">
        <v>311607</v>
      </c>
      <c r="J9" s="442">
        <v>205892</v>
      </c>
      <c r="K9" s="442">
        <v>193198</v>
      </c>
      <c r="L9" s="442">
        <v>284527</v>
      </c>
      <c r="M9" s="442">
        <v>270542</v>
      </c>
      <c r="N9" s="442">
        <v>101759</v>
      </c>
      <c r="O9" s="442">
        <v>211375</v>
      </c>
      <c r="P9" s="442">
        <v>314364</v>
      </c>
      <c r="Q9" s="442">
        <v>245160</v>
      </c>
      <c r="R9" s="442">
        <v>281376</v>
      </c>
      <c r="S9" s="442">
        <v>228297</v>
      </c>
    </row>
    <row r="10" spans="1:23" s="73" customFormat="1" ht="27.75" customHeight="1">
      <c r="A10" s="84"/>
      <c r="B10" s="84"/>
      <c r="C10" s="502" t="s">
        <v>120</v>
      </c>
      <c r="D10" s="503"/>
      <c r="E10" s="92" t="s">
        <v>126</v>
      </c>
      <c r="F10" s="443">
        <v>4</v>
      </c>
      <c r="G10" s="443">
        <v>3.2</v>
      </c>
      <c r="H10" s="438">
        <v>6.8</v>
      </c>
      <c r="I10" s="443">
        <v>14.2</v>
      </c>
      <c r="J10" s="443">
        <v>-12.2</v>
      </c>
      <c r="K10" s="443">
        <v>8.6</v>
      </c>
      <c r="L10" s="443">
        <v>1.5</v>
      </c>
      <c r="M10" s="438" t="s">
        <v>346</v>
      </c>
      <c r="N10" s="438" t="s">
        <v>346</v>
      </c>
      <c r="O10" s="438" t="s">
        <v>346</v>
      </c>
      <c r="P10" s="443">
        <v>16.3</v>
      </c>
      <c r="Q10" s="443">
        <v>8.2</v>
      </c>
      <c r="R10" s="443">
        <v>9.3</v>
      </c>
      <c r="S10" s="438" t="s">
        <v>346</v>
      </c>
      <c r="T10" s="85"/>
      <c r="U10" s="85"/>
      <c r="V10" s="85"/>
      <c r="W10" s="85"/>
    </row>
    <row r="11" spans="1:23" ht="27.75" customHeight="1">
      <c r="A11" s="80"/>
      <c r="B11" s="80"/>
      <c r="C11" s="507" t="s">
        <v>27</v>
      </c>
      <c r="D11" s="508"/>
      <c r="E11" s="91" t="s">
        <v>125</v>
      </c>
      <c r="F11" s="442">
        <v>286668</v>
      </c>
      <c r="G11" s="442">
        <v>306553</v>
      </c>
      <c r="H11" s="442">
        <v>290031</v>
      </c>
      <c r="I11" s="442">
        <v>377492</v>
      </c>
      <c r="J11" s="442">
        <v>228659</v>
      </c>
      <c r="K11" s="442">
        <v>261435</v>
      </c>
      <c r="L11" s="442">
        <v>361778</v>
      </c>
      <c r="M11" s="442">
        <v>298181</v>
      </c>
      <c r="N11" s="442">
        <v>115063</v>
      </c>
      <c r="O11" s="442">
        <v>273326</v>
      </c>
      <c r="P11" s="442">
        <v>354624</v>
      </c>
      <c r="Q11" s="442">
        <v>333997</v>
      </c>
      <c r="R11" s="442">
        <v>320734</v>
      </c>
      <c r="S11" s="442">
        <v>269282</v>
      </c>
      <c r="T11" s="45"/>
      <c r="U11" s="45"/>
      <c r="V11" s="45"/>
      <c r="W11" s="45"/>
    </row>
    <row r="12" spans="1:23" ht="27.75" customHeight="1">
      <c r="A12" s="80"/>
      <c r="B12" s="80"/>
      <c r="C12" s="507" t="s">
        <v>28</v>
      </c>
      <c r="D12" s="508"/>
      <c r="E12" s="91" t="s">
        <v>125</v>
      </c>
      <c r="F12" s="442">
        <v>170158</v>
      </c>
      <c r="G12" s="442">
        <v>223496</v>
      </c>
      <c r="H12" s="442">
        <v>155840</v>
      </c>
      <c r="I12" s="442">
        <v>188299</v>
      </c>
      <c r="J12" s="442">
        <v>106344</v>
      </c>
      <c r="K12" s="442">
        <v>114657</v>
      </c>
      <c r="L12" s="442">
        <v>197708</v>
      </c>
      <c r="M12" s="442">
        <v>179565</v>
      </c>
      <c r="N12" s="442">
        <v>90994</v>
      </c>
      <c r="O12" s="442">
        <v>164054</v>
      </c>
      <c r="P12" s="442">
        <v>260431</v>
      </c>
      <c r="Q12" s="442">
        <v>213504</v>
      </c>
      <c r="R12" s="442">
        <v>198839</v>
      </c>
      <c r="S12" s="442">
        <v>145653</v>
      </c>
      <c r="T12" s="45"/>
      <c r="U12" s="45"/>
      <c r="V12" s="45"/>
      <c r="W12" s="45"/>
    </row>
    <row r="13" spans="1:23" ht="27.75" customHeight="1">
      <c r="A13" s="80"/>
      <c r="B13" s="80"/>
      <c r="C13" s="515" t="s">
        <v>122</v>
      </c>
      <c r="D13" s="508"/>
      <c r="E13" s="91" t="s">
        <v>125</v>
      </c>
      <c r="F13" s="442">
        <v>219433</v>
      </c>
      <c r="G13" s="442">
        <v>280365</v>
      </c>
      <c r="H13" s="442">
        <v>207460</v>
      </c>
      <c r="I13" s="442">
        <v>286542</v>
      </c>
      <c r="J13" s="442">
        <v>177724</v>
      </c>
      <c r="K13" s="442">
        <v>187309</v>
      </c>
      <c r="L13" s="442">
        <v>276487</v>
      </c>
      <c r="M13" s="442">
        <v>260229</v>
      </c>
      <c r="N13" s="442">
        <v>97795</v>
      </c>
      <c r="O13" s="442">
        <v>197617</v>
      </c>
      <c r="P13" s="442">
        <v>306521</v>
      </c>
      <c r="Q13" s="442">
        <v>223876</v>
      </c>
      <c r="R13" s="442">
        <v>267800</v>
      </c>
      <c r="S13" s="442">
        <v>211256</v>
      </c>
      <c r="T13" s="45"/>
      <c r="U13" s="45"/>
      <c r="V13" s="45"/>
      <c r="W13" s="45"/>
    </row>
    <row r="14" spans="1:23" s="73" customFormat="1" ht="27.75" customHeight="1">
      <c r="A14" s="84"/>
      <c r="B14" s="84"/>
      <c r="C14" s="88"/>
      <c r="D14" s="90" t="s">
        <v>120</v>
      </c>
      <c r="E14" s="92" t="s">
        <v>126</v>
      </c>
      <c r="F14" s="443">
        <v>2.1</v>
      </c>
      <c r="G14" s="443">
        <v>5.1</v>
      </c>
      <c r="H14" s="443">
        <v>-0.7</v>
      </c>
      <c r="I14" s="443">
        <v>17.2</v>
      </c>
      <c r="J14" s="443">
        <v>-13.5</v>
      </c>
      <c r="K14" s="443">
        <v>8.7</v>
      </c>
      <c r="L14" s="443">
        <v>5</v>
      </c>
      <c r="M14" s="438" t="s">
        <v>346</v>
      </c>
      <c r="N14" s="438" t="s">
        <v>346</v>
      </c>
      <c r="O14" s="438" t="s">
        <v>346</v>
      </c>
      <c r="P14" s="443">
        <v>16.1</v>
      </c>
      <c r="Q14" s="443">
        <v>4.6</v>
      </c>
      <c r="R14" s="443">
        <v>7.1</v>
      </c>
      <c r="S14" s="438" t="s">
        <v>346</v>
      </c>
      <c r="T14" s="85"/>
      <c r="U14" s="85"/>
      <c r="V14" s="85"/>
      <c r="W14" s="85"/>
    </row>
    <row r="15" spans="1:23" ht="27.75" customHeight="1">
      <c r="A15" s="80"/>
      <c r="B15" s="81"/>
      <c r="C15" s="507" t="s">
        <v>123</v>
      </c>
      <c r="D15" s="508"/>
      <c r="E15" s="91" t="s">
        <v>125</v>
      </c>
      <c r="F15" s="442">
        <v>16207</v>
      </c>
      <c r="G15" s="442">
        <v>15969</v>
      </c>
      <c r="H15" s="442">
        <v>28193</v>
      </c>
      <c r="I15" s="442">
        <v>25065</v>
      </c>
      <c r="J15" s="442">
        <v>28168</v>
      </c>
      <c r="K15" s="442">
        <v>5889</v>
      </c>
      <c r="L15" s="442">
        <v>8040</v>
      </c>
      <c r="M15" s="442">
        <v>10313</v>
      </c>
      <c r="N15" s="442">
        <v>3964</v>
      </c>
      <c r="O15" s="442">
        <v>13758</v>
      </c>
      <c r="P15" s="442">
        <v>7843</v>
      </c>
      <c r="Q15" s="442">
        <v>21284</v>
      </c>
      <c r="R15" s="442">
        <v>13576</v>
      </c>
      <c r="S15" s="442">
        <v>17041</v>
      </c>
      <c r="T15" s="45"/>
      <c r="U15" s="45"/>
      <c r="V15" s="45"/>
      <c r="W15" s="45"/>
    </row>
    <row r="16" spans="1:23" ht="27.75" customHeight="1">
      <c r="A16" s="80"/>
      <c r="B16" s="515" t="s">
        <v>124</v>
      </c>
      <c r="C16" s="507"/>
      <c r="D16" s="508"/>
      <c r="E16" s="91" t="s">
        <v>125</v>
      </c>
      <c r="F16" s="442">
        <v>427</v>
      </c>
      <c r="G16" s="442">
        <v>0</v>
      </c>
      <c r="H16" s="442">
        <v>675</v>
      </c>
      <c r="I16" s="442">
        <v>0</v>
      </c>
      <c r="J16" s="442">
        <v>0</v>
      </c>
      <c r="K16" s="442">
        <v>52</v>
      </c>
      <c r="L16" s="442">
        <v>2575</v>
      </c>
      <c r="M16" s="442">
        <v>0</v>
      </c>
      <c r="N16" s="442">
        <v>111</v>
      </c>
      <c r="O16" s="442">
        <v>6903</v>
      </c>
      <c r="P16" s="442">
        <v>0</v>
      </c>
      <c r="Q16" s="442">
        <v>75</v>
      </c>
      <c r="R16" s="442">
        <v>0</v>
      </c>
      <c r="S16" s="442">
        <v>50</v>
      </c>
      <c r="T16" s="45"/>
      <c r="U16" s="45"/>
      <c r="V16" s="45"/>
      <c r="W16" s="45"/>
    </row>
    <row r="17" spans="1:23" ht="27.75" customHeight="1">
      <c r="A17" s="80"/>
      <c r="B17" s="80"/>
      <c r="C17" s="515" t="s">
        <v>27</v>
      </c>
      <c r="D17" s="516"/>
      <c r="E17" s="91" t="s">
        <v>125</v>
      </c>
      <c r="F17" s="442">
        <v>487</v>
      </c>
      <c r="G17" s="442">
        <v>0</v>
      </c>
      <c r="H17" s="442">
        <v>660</v>
      </c>
      <c r="I17" s="442">
        <v>0</v>
      </c>
      <c r="J17" s="442">
        <v>0</v>
      </c>
      <c r="K17" s="442">
        <v>36</v>
      </c>
      <c r="L17" s="442">
        <v>3650</v>
      </c>
      <c r="M17" s="442">
        <v>0</v>
      </c>
      <c r="N17" s="442">
        <v>47</v>
      </c>
      <c r="O17" s="442">
        <v>11261</v>
      </c>
      <c r="P17" s="442">
        <v>0</v>
      </c>
      <c r="Q17" s="442">
        <v>6</v>
      </c>
      <c r="R17" s="442">
        <v>0</v>
      </c>
      <c r="S17" s="442">
        <v>74</v>
      </c>
      <c r="T17" s="45"/>
      <c r="U17" s="45"/>
      <c r="V17" s="45"/>
      <c r="W17" s="45"/>
    </row>
    <row r="18" spans="1:23" ht="27.75" customHeight="1">
      <c r="A18" s="81"/>
      <c r="B18" s="81"/>
      <c r="C18" s="507" t="s">
        <v>28</v>
      </c>
      <c r="D18" s="508"/>
      <c r="E18" s="91" t="s">
        <v>125</v>
      </c>
      <c r="F18" s="442">
        <v>349</v>
      </c>
      <c r="G18" s="442">
        <v>0</v>
      </c>
      <c r="H18" s="442">
        <v>698</v>
      </c>
      <c r="I18" s="442">
        <v>0</v>
      </c>
      <c r="J18" s="442">
        <v>0</v>
      </c>
      <c r="K18" s="442">
        <v>70</v>
      </c>
      <c r="L18" s="442">
        <v>1368</v>
      </c>
      <c r="M18" s="442">
        <v>0</v>
      </c>
      <c r="N18" s="442">
        <v>164</v>
      </c>
      <c r="O18" s="442">
        <v>3573</v>
      </c>
      <c r="P18" s="442">
        <v>0</v>
      </c>
      <c r="Q18" s="442">
        <v>100</v>
      </c>
      <c r="R18" s="442">
        <v>0</v>
      </c>
      <c r="S18" s="442">
        <v>0</v>
      </c>
      <c r="T18" s="45"/>
      <c r="U18" s="45"/>
      <c r="V18" s="45"/>
      <c r="W18" s="45"/>
    </row>
    <row r="19" spans="1:23" ht="27.75" customHeight="1">
      <c r="A19" s="141"/>
      <c r="B19" s="141"/>
      <c r="C19" s="142"/>
      <c r="D19" s="142"/>
      <c r="E19" s="143"/>
      <c r="F19" s="43"/>
      <c r="G19" s="43"/>
      <c r="H19" s="43"/>
      <c r="I19" s="43"/>
      <c r="J19" s="43"/>
      <c r="K19" s="43"/>
      <c r="L19" s="43"/>
      <c r="M19" s="43"/>
      <c r="N19" s="45"/>
      <c r="O19" s="45"/>
      <c r="P19" s="45"/>
      <c r="Q19" s="43"/>
      <c r="R19" s="43"/>
      <c r="S19" s="43"/>
      <c r="T19" s="45"/>
      <c r="U19" s="45"/>
      <c r="V19" s="45"/>
      <c r="W19" s="45"/>
    </row>
    <row r="20" spans="1:23" s="71" customFormat="1" ht="27.75" customHeight="1">
      <c r="A20" s="499" t="s">
        <v>340</v>
      </c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82"/>
      <c r="U20" s="82"/>
      <c r="V20" s="82"/>
      <c r="W20" s="82"/>
    </row>
    <row r="21" spans="1:23" ht="20.25" customHeight="1">
      <c r="A21" s="72"/>
      <c r="B21" s="72"/>
      <c r="C21" s="72"/>
      <c r="D21" s="75"/>
      <c r="E21" s="76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45"/>
      <c r="U21" s="45"/>
      <c r="V21" s="45"/>
      <c r="W21" s="45"/>
    </row>
    <row r="22" spans="1:23" ht="27.75" customHeight="1">
      <c r="A22" s="514" t="s">
        <v>109</v>
      </c>
      <c r="B22" s="514"/>
      <c r="C22" s="514"/>
      <c r="D22" s="514"/>
      <c r="E22" s="514"/>
      <c r="F22" s="511" t="s">
        <v>110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6"/>
      <c r="T22" s="150"/>
      <c r="U22" s="45"/>
      <c r="V22" s="45"/>
      <c r="W22" s="45"/>
    </row>
    <row r="23" spans="1:23" ht="27.75" customHeight="1">
      <c r="A23" s="513"/>
      <c r="B23" s="513"/>
      <c r="C23" s="513"/>
      <c r="D23" s="513"/>
      <c r="E23" s="513"/>
      <c r="F23" s="512"/>
      <c r="G23" s="79" t="s">
        <v>111</v>
      </c>
      <c r="H23" s="79" t="s">
        <v>112</v>
      </c>
      <c r="I23" s="79" t="s">
        <v>113</v>
      </c>
      <c r="J23" s="79" t="s">
        <v>345</v>
      </c>
      <c r="K23" s="79" t="s">
        <v>114</v>
      </c>
      <c r="L23" s="79" t="s">
        <v>115</v>
      </c>
      <c r="M23" s="432" t="s">
        <v>349</v>
      </c>
      <c r="N23" s="79" t="s">
        <v>341</v>
      </c>
      <c r="O23" s="433" t="s">
        <v>343</v>
      </c>
      <c r="P23" s="79" t="s">
        <v>342</v>
      </c>
      <c r="Q23" s="79" t="s">
        <v>116</v>
      </c>
      <c r="R23" s="79" t="s">
        <v>118</v>
      </c>
      <c r="S23" s="79" t="s">
        <v>117</v>
      </c>
      <c r="T23" s="150"/>
      <c r="U23" s="45"/>
      <c r="V23" s="45"/>
      <c r="W23" s="45"/>
    </row>
    <row r="24" spans="1:23" s="73" customFormat="1" ht="27.75" customHeight="1">
      <c r="A24" s="504" t="s">
        <v>127</v>
      </c>
      <c r="B24" s="502"/>
      <c r="C24" s="502"/>
      <c r="D24" s="503"/>
      <c r="E24" s="92" t="s">
        <v>128</v>
      </c>
      <c r="F24" s="151">
        <v>19.6</v>
      </c>
      <c r="G24" s="151">
        <v>22.1</v>
      </c>
      <c r="H24" s="151">
        <v>20.5</v>
      </c>
      <c r="I24" s="151">
        <v>20.3</v>
      </c>
      <c r="J24" s="151">
        <v>19</v>
      </c>
      <c r="K24" s="151">
        <v>20.8</v>
      </c>
      <c r="L24" s="151">
        <v>18.1</v>
      </c>
      <c r="M24" s="151">
        <v>19.9</v>
      </c>
      <c r="N24" s="151">
        <v>15.9</v>
      </c>
      <c r="O24" s="151">
        <v>22</v>
      </c>
      <c r="P24" s="151">
        <v>17.9</v>
      </c>
      <c r="Q24" s="151">
        <v>17.9</v>
      </c>
      <c r="R24" s="151">
        <v>18.8</v>
      </c>
      <c r="S24" s="151">
        <v>20.6</v>
      </c>
      <c r="T24" s="152"/>
      <c r="U24" s="85"/>
      <c r="V24" s="85"/>
      <c r="W24" s="85"/>
    </row>
    <row r="25" spans="1:23" s="73" customFormat="1" ht="27.75" customHeight="1">
      <c r="A25" s="89"/>
      <c r="B25" s="502" t="s">
        <v>198</v>
      </c>
      <c r="C25" s="502"/>
      <c r="D25" s="503"/>
      <c r="E25" s="92" t="s">
        <v>128</v>
      </c>
      <c r="F25" s="372">
        <v>0.1</v>
      </c>
      <c r="G25" s="151">
        <v>0.2</v>
      </c>
      <c r="H25" s="151">
        <v>0.5</v>
      </c>
      <c r="I25" s="151">
        <v>1.2</v>
      </c>
      <c r="J25" s="151">
        <v>-2.1</v>
      </c>
      <c r="K25" s="151">
        <v>0.1</v>
      </c>
      <c r="L25" s="151">
        <v>0</v>
      </c>
      <c r="M25" s="438" t="s">
        <v>346</v>
      </c>
      <c r="N25" s="438" t="s">
        <v>346</v>
      </c>
      <c r="O25" s="438" t="s">
        <v>346</v>
      </c>
      <c r="P25" s="151">
        <v>1.1</v>
      </c>
      <c r="Q25" s="151">
        <v>-1</v>
      </c>
      <c r="R25" s="151">
        <v>0.2</v>
      </c>
      <c r="S25" s="438" t="s">
        <v>346</v>
      </c>
      <c r="T25" s="152"/>
      <c r="U25" s="85"/>
      <c r="V25" s="85"/>
      <c r="W25" s="85"/>
    </row>
    <row r="26" spans="1:23" s="73" customFormat="1" ht="27.75" customHeight="1">
      <c r="A26" s="153"/>
      <c r="B26" s="502" t="s">
        <v>27</v>
      </c>
      <c r="C26" s="502"/>
      <c r="D26" s="503"/>
      <c r="E26" s="92" t="s">
        <v>128</v>
      </c>
      <c r="F26" s="151">
        <v>20.2</v>
      </c>
      <c r="G26" s="151">
        <v>22.3</v>
      </c>
      <c r="H26" s="151">
        <v>20.8</v>
      </c>
      <c r="I26" s="151">
        <v>19.4</v>
      </c>
      <c r="J26" s="151">
        <v>19.3</v>
      </c>
      <c r="K26" s="151">
        <v>21.6</v>
      </c>
      <c r="L26" s="151">
        <v>18.2</v>
      </c>
      <c r="M26" s="437">
        <v>19.8</v>
      </c>
      <c r="N26" s="437">
        <v>15.4</v>
      </c>
      <c r="O26" s="437">
        <v>22.1</v>
      </c>
      <c r="P26" s="151">
        <v>18.3</v>
      </c>
      <c r="Q26" s="151">
        <v>18.1</v>
      </c>
      <c r="R26" s="151">
        <v>19.3</v>
      </c>
      <c r="S26" s="151">
        <v>20.9</v>
      </c>
      <c r="T26" s="85"/>
      <c r="U26" s="85"/>
      <c r="V26" s="85"/>
      <c r="W26" s="85"/>
    </row>
    <row r="27" spans="1:23" s="73" customFormat="1" ht="27.75" customHeight="1">
      <c r="A27" s="153"/>
      <c r="B27" s="502" t="s">
        <v>28</v>
      </c>
      <c r="C27" s="502"/>
      <c r="D27" s="503"/>
      <c r="E27" s="92" t="s">
        <v>128</v>
      </c>
      <c r="F27" s="151">
        <v>18.8</v>
      </c>
      <c r="G27" s="151">
        <v>20.5</v>
      </c>
      <c r="H27" s="151">
        <v>20.1</v>
      </c>
      <c r="I27" s="151">
        <v>22.1</v>
      </c>
      <c r="J27" s="151">
        <v>17.9</v>
      </c>
      <c r="K27" s="151">
        <v>19.9</v>
      </c>
      <c r="L27" s="151">
        <v>18</v>
      </c>
      <c r="M27" s="437">
        <v>19.9</v>
      </c>
      <c r="N27" s="437">
        <v>16.4</v>
      </c>
      <c r="O27" s="437">
        <v>21.8</v>
      </c>
      <c r="P27" s="437">
        <v>17.4</v>
      </c>
      <c r="Q27" s="437">
        <v>17.8</v>
      </c>
      <c r="R27" s="437">
        <v>17.8</v>
      </c>
      <c r="S27" s="151">
        <v>20</v>
      </c>
      <c r="T27" s="85"/>
      <c r="U27" s="85"/>
      <c r="V27" s="85"/>
      <c r="W27" s="85"/>
    </row>
    <row r="28" spans="1:23" s="73" customFormat="1" ht="27.75" customHeight="1">
      <c r="A28" s="153"/>
      <c r="B28" s="504" t="s">
        <v>129</v>
      </c>
      <c r="C28" s="502"/>
      <c r="D28" s="503"/>
      <c r="E28" s="92" t="s">
        <v>131</v>
      </c>
      <c r="F28" s="151">
        <v>148.7</v>
      </c>
      <c r="G28" s="151">
        <v>171.9</v>
      </c>
      <c r="H28" s="151">
        <v>166</v>
      </c>
      <c r="I28" s="151">
        <v>165.6</v>
      </c>
      <c r="J28" s="151">
        <v>160.4</v>
      </c>
      <c r="K28" s="151">
        <v>139.5</v>
      </c>
      <c r="L28" s="151">
        <v>136.8</v>
      </c>
      <c r="M28" s="437">
        <v>152.3</v>
      </c>
      <c r="N28" s="437">
        <v>99.9</v>
      </c>
      <c r="O28" s="437">
        <v>173.4</v>
      </c>
      <c r="P28" s="437">
        <v>135.9</v>
      </c>
      <c r="Q28" s="437">
        <v>140.1</v>
      </c>
      <c r="R28" s="437">
        <v>146.9</v>
      </c>
      <c r="S28" s="437">
        <v>161.9</v>
      </c>
      <c r="T28" s="85"/>
      <c r="U28" s="85"/>
      <c r="V28" s="85"/>
      <c r="W28" s="85"/>
    </row>
    <row r="29" spans="1:23" s="73" customFormat="1" ht="27.75" customHeight="1">
      <c r="A29" s="153"/>
      <c r="B29" s="153"/>
      <c r="C29" s="502" t="s">
        <v>120</v>
      </c>
      <c r="D29" s="503"/>
      <c r="E29" s="92" t="s">
        <v>199</v>
      </c>
      <c r="F29" s="151">
        <v>-0.8</v>
      </c>
      <c r="G29" s="151">
        <v>-1.6</v>
      </c>
      <c r="H29" s="151">
        <v>5.4</v>
      </c>
      <c r="I29" s="151">
        <v>3.2</v>
      </c>
      <c r="J29" s="151">
        <v>-10.2</v>
      </c>
      <c r="K29" s="151">
        <v>-6.4</v>
      </c>
      <c r="L29" s="151">
        <v>-6.4</v>
      </c>
      <c r="M29" s="438" t="s">
        <v>346</v>
      </c>
      <c r="N29" s="438" t="s">
        <v>346</v>
      </c>
      <c r="O29" s="438" t="s">
        <v>346</v>
      </c>
      <c r="P29" s="437">
        <v>-1.7</v>
      </c>
      <c r="Q29" s="437">
        <v>-5.2</v>
      </c>
      <c r="R29" s="437">
        <v>1.9</v>
      </c>
      <c r="S29" s="438" t="s">
        <v>346</v>
      </c>
      <c r="T29" s="85"/>
      <c r="U29" s="85"/>
      <c r="V29" s="85"/>
      <c r="W29" s="85"/>
    </row>
    <row r="30" spans="1:23" s="73" customFormat="1" ht="27.75" customHeight="1">
      <c r="A30" s="153"/>
      <c r="B30" s="153"/>
      <c r="C30" s="502" t="s">
        <v>27</v>
      </c>
      <c r="D30" s="503"/>
      <c r="E30" s="92" t="s">
        <v>131</v>
      </c>
      <c r="F30" s="151">
        <v>159.7</v>
      </c>
      <c r="G30" s="151">
        <v>174.3</v>
      </c>
      <c r="H30" s="151">
        <v>175.9</v>
      </c>
      <c r="I30" s="151">
        <v>159.2</v>
      </c>
      <c r="J30" s="151">
        <v>170.4</v>
      </c>
      <c r="K30" s="151">
        <v>155.1</v>
      </c>
      <c r="L30" s="151">
        <v>141.7</v>
      </c>
      <c r="M30" s="437">
        <v>153.9</v>
      </c>
      <c r="N30" s="437">
        <v>102.9</v>
      </c>
      <c r="O30" s="437">
        <v>176.8</v>
      </c>
      <c r="P30" s="437">
        <v>142.7</v>
      </c>
      <c r="Q30" s="437">
        <v>146.7</v>
      </c>
      <c r="R30" s="437">
        <v>150.3</v>
      </c>
      <c r="S30" s="437">
        <v>171.5</v>
      </c>
      <c r="T30" s="85"/>
      <c r="U30" s="85"/>
      <c r="V30" s="85"/>
      <c r="W30" s="85"/>
    </row>
    <row r="31" spans="1:23" s="73" customFormat="1" ht="27.75" customHeight="1">
      <c r="A31" s="153"/>
      <c r="B31" s="153"/>
      <c r="C31" s="502" t="s">
        <v>28</v>
      </c>
      <c r="D31" s="503"/>
      <c r="E31" s="92" t="s">
        <v>131</v>
      </c>
      <c r="F31" s="151">
        <v>134.7</v>
      </c>
      <c r="G31" s="151">
        <v>154.4</v>
      </c>
      <c r="H31" s="151">
        <v>151.5</v>
      </c>
      <c r="I31" s="151">
        <v>177.6</v>
      </c>
      <c r="J31" s="151">
        <v>116.5</v>
      </c>
      <c r="K31" s="151">
        <v>121.7</v>
      </c>
      <c r="L31" s="151">
        <v>131.2</v>
      </c>
      <c r="M31" s="437">
        <v>147.1</v>
      </c>
      <c r="N31" s="437">
        <v>97.5</v>
      </c>
      <c r="O31" s="437">
        <v>170.8</v>
      </c>
      <c r="P31" s="437">
        <v>126.7</v>
      </c>
      <c r="Q31" s="437">
        <v>137.8</v>
      </c>
      <c r="R31" s="437">
        <v>139.8</v>
      </c>
      <c r="S31" s="437">
        <v>142.4</v>
      </c>
      <c r="T31" s="85"/>
      <c r="U31" s="85"/>
      <c r="V31" s="85"/>
      <c r="W31" s="85"/>
    </row>
    <row r="32" spans="1:23" s="73" customFormat="1" ht="27.75" customHeight="1">
      <c r="A32" s="153"/>
      <c r="B32" s="153"/>
      <c r="C32" s="504" t="s">
        <v>130</v>
      </c>
      <c r="D32" s="503"/>
      <c r="E32" s="92" t="s">
        <v>131</v>
      </c>
      <c r="F32" s="151">
        <v>139.8</v>
      </c>
      <c r="G32" s="151">
        <v>162.7</v>
      </c>
      <c r="H32" s="151">
        <v>150</v>
      </c>
      <c r="I32" s="151">
        <v>154.5</v>
      </c>
      <c r="J32" s="151">
        <v>141.7</v>
      </c>
      <c r="K32" s="151">
        <v>135.1</v>
      </c>
      <c r="L32" s="151">
        <v>132.1</v>
      </c>
      <c r="M32" s="437">
        <v>146.6</v>
      </c>
      <c r="N32" s="437">
        <v>94.1</v>
      </c>
      <c r="O32" s="437">
        <v>167.2</v>
      </c>
      <c r="P32" s="437">
        <v>132.7</v>
      </c>
      <c r="Q32" s="437">
        <v>132.8</v>
      </c>
      <c r="R32" s="437">
        <v>138.7</v>
      </c>
      <c r="S32" s="437">
        <v>151.1</v>
      </c>
      <c r="T32" s="85"/>
      <c r="U32" s="85"/>
      <c r="V32" s="85"/>
      <c r="W32" s="85"/>
    </row>
    <row r="33" spans="1:23" s="73" customFormat="1" ht="27.75" customHeight="1">
      <c r="A33" s="153"/>
      <c r="B33" s="153"/>
      <c r="C33" s="153"/>
      <c r="D33" s="90" t="s">
        <v>120</v>
      </c>
      <c r="E33" s="92" t="s">
        <v>199</v>
      </c>
      <c r="F33" s="151">
        <v>-2.1</v>
      </c>
      <c r="G33" s="151">
        <v>0.6</v>
      </c>
      <c r="H33" s="151">
        <v>-0.4</v>
      </c>
      <c r="I33" s="151">
        <v>6.5</v>
      </c>
      <c r="J33" s="151">
        <v>-12</v>
      </c>
      <c r="K33" s="151">
        <v>-6.2</v>
      </c>
      <c r="L33" s="151">
        <v>-4.4</v>
      </c>
      <c r="M33" s="438" t="s">
        <v>346</v>
      </c>
      <c r="N33" s="438" t="s">
        <v>346</v>
      </c>
      <c r="O33" s="438" t="s">
        <v>346</v>
      </c>
      <c r="P33" s="437">
        <v>-1</v>
      </c>
      <c r="Q33" s="437">
        <v>-8.4</v>
      </c>
      <c r="R33" s="437">
        <v>-2</v>
      </c>
      <c r="S33" s="438" t="s">
        <v>346</v>
      </c>
      <c r="T33" s="85"/>
      <c r="U33" s="85"/>
      <c r="V33" s="85"/>
      <c r="W33" s="85"/>
    </row>
    <row r="34" spans="1:23" s="73" customFormat="1" ht="27.75" customHeight="1">
      <c r="A34" s="153"/>
      <c r="B34" s="153"/>
      <c r="C34" s="153"/>
      <c r="D34" s="90" t="s">
        <v>27</v>
      </c>
      <c r="E34" s="92" t="s">
        <v>131</v>
      </c>
      <c r="F34" s="151">
        <v>148</v>
      </c>
      <c r="G34" s="151">
        <v>164.2</v>
      </c>
      <c r="H34" s="151">
        <v>155.5</v>
      </c>
      <c r="I34" s="151">
        <v>146.6</v>
      </c>
      <c r="J34" s="151">
        <v>148.8</v>
      </c>
      <c r="K34" s="151">
        <v>149.3</v>
      </c>
      <c r="L34" s="151">
        <v>135.4</v>
      </c>
      <c r="M34" s="437">
        <v>147</v>
      </c>
      <c r="N34" s="437">
        <v>94.8</v>
      </c>
      <c r="O34" s="437">
        <v>166.8</v>
      </c>
      <c r="P34" s="437">
        <v>138.2</v>
      </c>
      <c r="Q34" s="437">
        <v>137</v>
      </c>
      <c r="R34" s="437">
        <v>141.7</v>
      </c>
      <c r="S34" s="437">
        <v>157.2</v>
      </c>
      <c r="T34" s="85"/>
      <c r="U34" s="85"/>
      <c r="V34" s="85"/>
      <c r="W34" s="85"/>
    </row>
    <row r="35" spans="1:23" s="73" customFormat="1" ht="27.75" customHeight="1">
      <c r="A35" s="153"/>
      <c r="B35" s="153"/>
      <c r="C35" s="154"/>
      <c r="D35" s="90" t="s">
        <v>28</v>
      </c>
      <c r="E35" s="92" t="s">
        <v>131</v>
      </c>
      <c r="F35" s="151">
        <v>129.4</v>
      </c>
      <c r="G35" s="151">
        <v>151.5</v>
      </c>
      <c r="H35" s="151">
        <v>142</v>
      </c>
      <c r="I35" s="151">
        <v>169.3</v>
      </c>
      <c r="J35" s="151">
        <v>110.6</v>
      </c>
      <c r="K35" s="151">
        <v>118.8</v>
      </c>
      <c r="L35" s="151">
        <v>128.4</v>
      </c>
      <c r="M35" s="437">
        <v>143.5</v>
      </c>
      <c r="N35" s="437">
        <v>93.6</v>
      </c>
      <c r="O35" s="437">
        <v>167.5</v>
      </c>
      <c r="P35" s="437">
        <v>125.2</v>
      </c>
      <c r="Q35" s="437">
        <v>131.3</v>
      </c>
      <c r="R35" s="437">
        <v>132.4</v>
      </c>
      <c r="S35" s="437">
        <v>138.8</v>
      </c>
      <c r="T35" s="85"/>
      <c r="U35" s="85"/>
      <c r="V35" s="85"/>
      <c r="W35" s="85"/>
    </row>
    <row r="36" spans="1:23" s="73" customFormat="1" ht="27.75" customHeight="1">
      <c r="A36" s="153"/>
      <c r="B36" s="153"/>
      <c r="C36" s="504" t="s">
        <v>132</v>
      </c>
      <c r="D36" s="503"/>
      <c r="E36" s="92" t="s">
        <v>131</v>
      </c>
      <c r="F36" s="151">
        <v>8.9</v>
      </c>
      <c r="G36" s="151">
        <v>9.2</v>
      </c>
      <c r="H36" s="151">
        <v>16</v>
      </c>
      <c r="I36" s="151">
        <v>11.1</v>
      </c>
      <c r="J36" s="151">
        <v>18.7</v>
      </c>
      <c r="K36" s="151">
        <v>4.4</v>
      </c>
      <c r="L36" s="151">
        <v>4.7</v>
      </c>
      <c r="M36" s="437">
        <v>5.7</v>
      </c>
      <c r="N36" s="437">
        <v>5.8</v>
      </c>
      <c r="O36" s="437">
        <v>6.2</v>
      </c>
      <c r="P36" s="437">
        <v>3.2</v>
      </c>
      <c r="Q36" s="437">
        <v>7.3</v>
      </c>
      <c r="R36" s="437">
        <v>8.2</v>
      </c>
      <c r="S36" s="437">
        <v>10.8</v>
      </c>
      <c r="T36" s="85"/>
      <c r="U36" s="85"/>
      <c r="V36" s="85"/>
      <c r="W36" s="85"/>
    </row>
    <row r="37" spans="1:23" s="73" customFormat="1" ht="27.75" customHeight="1">
      <c r="A37" s="153"/>
      <c r="B37" s="153"/>
      <c r="C37" s="153"/>
      <c r="D37" s="90" t="s">
        <v>120</v>
      </c>
      <c r="E37" s="92" t="s">
        <v>199</v>
      </c>
      <c r="F37" s="151">
        <v>27.1</v>
      </c>
      <c r="G37" s="151">
        <v>-28.1</v>
      </c>
      <c r="H37" s="151">
        <v>128.6</v>
      </c>
      <c r="I37" s="151">
        <v>-28.4</v>
      </c>
      <c r="J37" s="151">
        <v>7.4</v>
      </c>
      <c r="K37" s="151">
        <v>-13.7</v>
      </c>
      <c r="L37" s="151">
        <v>-41.2</v>
      </c>
      <c r="M37" s="438" t="s">
        <v>346</v>
      </c>
      <c r="N37" s="438" t="s">
        <v>346</v>
      </c>
      <c r="O37" s="438" t="s">
        <v>346</v>
      </c>
      <c r="P37" s="437">
        <v>1</v>
      </c>
      <c r="Q37" s="437">
        <v>104.4</v>
      </c>
      <c r="R37" s="437">
        <v>59.9</v>
      </c>
      <c r="S37" s="438" t="s">
        <v>348</v>
      </c>
      <c r="T37" s="85"/>
      <c r="U37" s="85"/>
      <c r="V37" s="85"/>
      <c r="W37" s="85"/>
    </row>
    <row r="38" spans="1:23" s="73" customFormat="1" ht="27.75" customHeight="1">
      <c r="A38" s="153"/>
      <c r="B38" s="153"/>
      <c r="C38" s="153"/>
      <c r="D38" s="90" t="s">
        <v>27</v>
      </c>
      <c r="E38" s="92" t="s">
        <v>131</v>
      </c>
      <c r="F38" s="151">
        <v>11.7</v>
      </c>
      <c r="G38" s="151">
        <v>10.1</v>
      </c>
      <c r="H38" s="151">
        <v>20.4</v>
      </c>
      <c r="I38" s="151">
        <v>12.6</v>
      </c>
      <c r="J38" s="151">
        <v>21.6</v>
      </c>
      <c r="K38" s="151">
        <v>5.8</v>
      </c>
      <c r="L38" s="151">
        <v>6.3</v>
      </c>
      <c r="M38" s="438">
        <v>6.4</v>
      </c>
      <c r="N38" s="437">
        <v>8.1</v>
      </c>
      <c r="O38" s="437">
        <v>10</v>
      </c>
      <c r="P38" s="437">
        <v>4.5</v>
      </c>
      <c r="Q38" s="437">
        <v>9.7</v>
      </c>
      <c r="R38" s="437">
        <v>8.6</v>
      </c>
      <c r="S38" s="437">
        <v>14.3</v>
      </c>
      <c r="T38" s="85"/>
      <c r="U38" s="85"/>
      <c r="V38" s="85"/>
      <c r="W38" s="85"/>
    </row>
    <row r="39" spans="1:23" s="73" customFormat="1" ht="27.75" customHeight="1">
      <c r="A39" s="154"/>
      <c r="B39" s="154"/>
      <c r="C39" s="154"/>
      <c r="D39" s="90" t="s">
        <v>28</v>
      </c>
      <c r="E39" s="92" t="s">
        <v>131</v>
      </c>
      <c r="F39" s="151">
        <v>5.3</v>
      </c>
      <c r="G39" s="151">
        <v>2.9</v>
      </c>
      <c r="H39" s="151">
        <v>9.5</v>
      </c>
      <c r="I39" s="151">
        <v>8.3</v>
      </c>
      <c r="J39" s="151">
        <v>5.9</v>
      </c>
      <c r="K39" s="151">
        <v>2.9</v>
      </c>
      <c r="L39" s="151">
        <v>2.8</v>
      </c>
      <c r="M39" s="437">
        <v>3.6</v>
      </c>
      <c r="N39" s="444">
        <v>3.9</v>
      </c>
      <c r="O39" s="437">
        <v>3.3</v>
      </c>
      <c r="P39" s="437">
        <v>1.5</v>
      </c>
      <c r="Q39" s="437">
        <v>6.5</v>
      </c>
      <c r="R39" s="437">
        <v>7.4</v>
      </c>
      <c r="S39" s="151">
        <v>3.6</v>
      </c>
      <c r="T39" s="85"/>
      <c r="U39" s="85"/>
      <c r="V39" s="85"/>
      <c r="W39" s="85"/>
    </row>
    <row r="40" spans="1:23" s="71" customFormat="1" ht="27.75" customHeight="1">
      <c r="A40" s="499" t="s">
        <v>344</v>
      </c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82"/>
      <c r="U40" s="82"/>
      <c r="V40" s="82"/>
      <c r="W40" s="82"/>
    </row>
    <row r="41" spans="1:23" ht="23.25" customHeight="1">
      <c r="A41" s="155"/>
      <c r="B41" s="155"/>
      <c r="C41" s="155"/>
      <c r="D41" s="75"/>
      <c r="E41" s="76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45"/>
      <c r="U41" s="45"/>
      <c r="V41" s="45"/>
      <c r="W41" s="45"/>
    </row>
    <row r="42" spans="1:23" ht="27.75" customHeight="1">
      <c r="A42" s="513" t="s">
        <v>109</v>
      </c>
      <c r="B42" s="513"/>
      <c r="C42" s="513"/>
      <c r="D42" s="513"/>
      <c r="E42" s="513"/>
      <c r="F42" s="511" t="s">
        <v>110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6"/>
      <c r="T42" s="45"/>
      <c r="U42" s="45"/>
      <c r="V42" s="45"/>
      <c r="W42" s="45"/>
    </row>
    <row r="43" spans="1:23" ht="27.75" customHeight="1">
      <c r="A43" s="513"/>
      <c r="B43" s="513"/>
      <c r="C43" s="513"/>
      <c r="D43" s="513"/>
      <c r="E43" s="513"/>
      <c r="F43" s="512"/>
      <c r="G43" s="79" t="s">
        <v>111</v>
      </c>
      <c r="H43" s="79" t="s">
        <v>112</v>
      </c>
      <c r="I43" s="79" t="s">
        <v>113</v>
      </c>
      <c r="J43" s="79" t="s">
        <v>345</v>
      </c>
      <c r="K43" s="79" t="s">
        <v>114</v>
      </c>
      <c r="L43" s="79" t="s">
        <v>115</v>
      </c>
      <c r="M43" s="432" t="s">
        <v>349</v>
      </c>
      <c r="N43" s="79" t="s">
        <v>341</v>
      </c>
      <c r="O43" s="433" t="s">
        <v>343</v>
      </c>
      <c r="P43" s="79" t="s">
        <v>342</v>
      </c>
      <c r="Q43" s="79" t="s">
        <v>116</v>
      </c>
      <c r="R43" s="79" t="s">
        <v>118</v>
      </c>
      <c r="S43" s="79" t="s">
        <v>117</v>
      </c>
      <c r="T43" s="45"/>
      <c r="U43" s="45"/>
      <c r="V43" s="45"/>
      <c r="W43" s="45"/>
    </row>
    <row r="44" spans="1:23" ht="27.75" customHeight="1">
      <c r="A44" s="505" t="s">
        <v>143</v>
      </c>
      <c r="B44" s="505"/>
      <c r="C44" s="517" t="s">
        <v>133</v>
      </c>
      <c r="D44" s="510"/>
      <c r="E44" s="91" t="s">
        <v>142</v>
      </c>
      <c r="F44" s="434">
        <v>225846</v>
      </c>
      <c r="G44" s="434">
        <v>22007</v>
      </c>
      <c r="H44" s="434">
        <v>42665</v>
      </c>
      <c r="I44" s="434">
        <v>2411</v>
      </c>
      <c r="J44" s="434">
        <v>11684</v>
      </c>
      <c r="K44" s="434">
        <v>39789</v>
      </c>
      <c r="L44" s="434">
        <v>6609</v>
      </c>
      <c r="M44" s="434">
        <v>4248</v>
      </c>
      <c r="N44" s="434">
        <v>14975</v>
      </c>
      <c r="O44" s="434">
        <v>6346</v>
      </c>
      <c r="P44" s="434">
        <v>15914</v>
      </c>
      <c r="Q44" s="434">
        <v>38048</v>
      </c>
      <c r="R44" s="434">
        <v>6518</v>
      </c>
      <c r="S44" s="434">
        <v>10377</v>
      </c>
      <c r="T44" s="45"/>
      <c r="U44" s="45"/>
      <c r="V44" s="45"/>
      <c r="W44" s="45"/>
    </row>
    <row r="45" spans="1:23" ht="27.75" customHeight="1">
      <c r="A45" s="505"/>
      <c r="B45" s="505"/>
      <c r="C45" s="507" t="s">
        <v>134</v>
      </c>
      <c r="D45" s="508"/>
      <c r="E45" s="91" t="s">
        <v>142</v>
      </c>
      <c r="F45" s="434">
        <v>3679</v>
      </c>
      <c r="G45" s="434">
        <v>156</v>
      </c>
      <c r="H45" s="434">
        <v>355</v>
      </c>
      <c r="I45" s="434">
        <v>97</v>
      </c>
      <c r="J45" s="434">
        <v>378</v>
      </c>
      <c r="K45" s="434">
        <v>544</v>
      </c>
      <c r="L45" s="434">
        <v>148</v>
      </c>
      <c r="M45" s="434">
        <v>9</v>
      </c>
      <c r="N45" s="434">
        <v>676</v>
      </c>
      <c r="O45" s="435">
        <v>160</v>
      </c>
      <c r="P45" s="435">
        <v>216</v>
      </c>
      <c r="Q45" s="436">
        <v>803</v>
      </c>
      <c r="R45" s="434">
        <v>0</v>
      </c>
      <c r="S45" s="436">
        <v>78</v>
      </c>
      <c r="T45" s="45"/>
      <c r="U45" s="45"/>
      <c r="V45" s="45"/>
      <c r="W45" s="45"/>
    </row>
    <row r="46" spans="1:23" ht="27.75" customHeight="1">
      <c r="A46" s="505"/>
      <c r="B46" s="505"/>
      <c r="C46" s="507" t="s">
        <v>135</v>
      </c>
      <c r="D46" s="508"/>
      <c r="E46" s="91" t="s">
        <v>142</v>
      </c>
      <c r="F46" s="434">
        <v>3663</v>
      </c>
      <c r="G46" s="434">
        <v>53</v>
      </c>
      <c r="H46" s="434">
        <v>511</v>
      </c>
      <c r="I46" s="434">
        <v>0</v>
      </c>
      <c r="J46" s="434">
        <v>258</v>
      </c>
      <c r="K46" s="434">
        <v>458</v>
      </c>
      <c r="L46" s="434">
        <v>24</v>
      </c>
      <c r="M46" s="434">
        <v>16</v>
      </c>
      <c r="N46" s="434">
        <v>1368</v>
      </c>
      <c r="O46" s="434">
        <v>297</v>
      </c>
      <c r="P46" s="434">
        <v>129</v>
      </c>
      <c r="Q46" s="434">
        <v>373</v>
      </c>
      <c r="R46" s="434">
        <v>47</v>
      </c>
      <c r="S46" s="434">
        <v>103</v>
      </c>
      <c r="T46" s="45"/>
      <c r="U46" s="45"/>
      <c r="V46" s="45"/>
      <c r="W46" s="45"/>
    </row>
    <row r="47" spans="1:23" ht="27.75" customHeight="1">
      <c r="A47" s="505"/>
      <c r="B47" s="505"/>
      <c r="C47" s="509" t="s">
        <v>136</v>
      </c>
      <c r="D47" s="510"/>
      <c r="E47" s="91" t="s">
        <v>142</v>
      </c>
      <c r="F47" s="434">
        <v>225862</v>
      </c>
      <c r="G47" s="434">
        <v>22110</v>
      </c>
      <c r="H47" s="434">
        <v>42509</v>
      </c>
      <c r="I47" s="434">
        <v>2508</v>
      </c>
      <c r="J47" s="434">
        <v>11804</v>
      </c>
      <c r="K47" s="434">
        <v>39875</v>
      </c>
      <c r="L47" s="434">
        <v>6733</v>
      </c>
      <c r="M47" s="434">
        <v>4241</v>
      </c>
      <c r="N47" s="434">
        <v>14283</v>
      </c>
      <c r="O47" s="434">
        <v>6209</v>
      </c>
      <c r="P47" s="434">
        <v>16001</v>
      </c>
      <c r="Q47" s="434">
        <v>38478</v>
      </c>
      <c r="R47" s="434">
        <v>6471</v>
      </c>
      <c r="S47" s="434">
        <v>10352</v>
      </c>
      <c r="T47" s="45"/>
      <c r="U47" s="45"/>
      <c r="V47" s="45"/>
      <c r="W47" s="45"/>
    </row>
    <row r="48" spans="1:23" s="73" customFormat="1" ht="27.75" customHeight="1">
      <c r="A48" s="505"/>
      <c r="B48" s="505"/>
      <c r="C48" s="153"/>
      <c r="D48" s="90" t="s">
        <v>120</v>
      </c>
      <c r="E48" s="92" t="s">
        <v>199</v>
      </c>
      <c r="F48" s="437">
        <v>0.1</v>
      </c>
      <c r="G48" s="437">
        <v>-0.4</v>
      </c>
      <c r="H48" s="437">
        <v>-4.2</v>
      </c>
      <c r="I48" s="437">
        <v>-15.1</v>
      </c>
      <c r="J48" s="437">
        <v>15.1</v>
      </c>
      <c r="K48" s="437">
        <v>-4.7</v>
      </c>
      <c r="L48" s="437">
        <v>2</v>
      </c>
      <c r="M48" s="438" t="s">
        <v>346</v>
      </c>
      <c r="N48" s="438" t="s">
        <v>346</v>
      </c>
      <c r="O48" s="438" t="s">
        <v>346</v>
      </c>
      <c r="P48" s="437">
        <v>-1</v>
      </c>
      <c r="Q48" s="437">
        <v>8.7</v>
      </c>
      <c r="R48" s="437">
        <v>17.7</v>
      </c>
      <c r="S48" s="438" t="s">
        <v>346</v>
      </c>
      <c r="T48" s="85"/>
      <c r="U48" s="85"/>
      <c r="V48" s="85"/>
      <c r="W48" s="85"/>
    </row>
    <row r="49" spans="1:23" s="72" customFormat="1" ht="27.75" customHeight="1">
      <c r="A49" s="505"/>
      <c r="B49" s="505"/>
      <c r="C49" s="156"/>
      <c r="D49" s="94" t="s">
        <v>137</v>
      </c>
      <c r="E49" s="91" t="s">
        <v>142</v>
      </c>
      <c r="F49" s="434">
        <v>50673</v>
      </c>
      <c r="G49" s="434">
        <v>574</v>
      </c>
      <c r="H49" s="434">
        <v>5988</v>
      </c>
      <c r="I49" s="434">
        <v>233</v>
      </c>
      <c r="J49" s="434">
        <v>3048</v>
      </c>
      <c r="K49" s="434">
        <v>16053</v>
      </c>
      <c r="L49" s="434">
        <v>579</v>
      </c>
      <c r="M49" s="434">
        <v>511</v>
      </c>
      <c r="N49" s="434">
        <v>9775</v>
      </c>
      <c r="O49" s="434">
        <v>1242</v>
      </c>
      <c r="P49" s="434">
        <v>2617</v>
      </c>
      <c r="Q49" s="439">
        <v>7557</v>
      </c>
      <c r="R49" s="434">
        <v>171</v>
      </c>
      <c r="S49" s="434">
        <v>1485</v>
      </c>
      <c r="T49" s="83"/>
      <c r="U49" s="83"/>
      <c r="V49" s="83"/>
      <c r="W49" s="83"/>
    </row>
    <row r="50" spans="1:23" s="73" customFormat="1" ht="27.75" customHeight="1">
      <c r="A50" s="505"/>
      <c r="B50" s="505"/>
      <c r="C50" s="154"/>
      <c r="D50" s="445" t="s">
        <v>138</v>
      </c>
      <c r="E50" s="92" t="s">
        <v>200</v>
      </c>
      <c r="F50" s="437">
        <v>22.4</v>
      </c>
      <c r="G50" s="437">
        <v>2.6</v>
      </c>
      <c r="H50" s="437">
        <v>14.1</v>
      </c>
      <c r="I50" s="437">
        <v>9.3</v>
      </c>
      <c r="J50" s="437">
        <v>25.8</v>
      </c>
      <c r="K50" s="437">
        <v>40.3</v>
      </c>
      <c r="L50" s="437">
        <v>8.6</v>
      </c>
      <c r="M50" s="437">
        <v>12.2</v>
      </c>
      <c r="N50" s="437">
        <v>70.4</v>
      </c>
      <c r="O50" s="437">
        <v>21.5</v>
      </c>
      <c r="P50" s="437">
        <v>23.1</v>
      </c>
      <c r="Q50" s="437">
        <v>18.1</v>
      </c>
      <c r="R50" s="437">
        <v>0.6</v>
      </c>
      <c r="S50" s="437">
        <v>14.4</v>
      </c>
      <c r="T50" s="85"/>
      <c r="U50" s="85"/>
      <c r="V50" s="85"/>
      <c r="W50" s="85"/>
    </row>
    <row r="51" spans="1:23" s="74" customFormat="1" ht="27.75" customHeight="1">
      <c r="A51" s="506" t="s">
        <v>144</v>
      </c>
      <c r="B51" s="506"/>
      <c r="C51" s="500" t="s">
        <v>139</v>
      </c>
      <c r="D51" s="501"/>
      <c r="E51" s="96" t="s">
        <v>201</v>
      </c>
      <c r="F51" s="440">
        <v>1.63</v>
      </c>
      <c r="G51" s="440">
        <v>0.71</v>
      </c>
      <c r="H51" s="440">
        <v>0.83</v>
      </c>
      <c r="I51" s="440">
        <v>4.02</v>
      </c>
      <c r="J51" s="440">
        <v>3.24</v>
      </c>
      <c r="K51" s="440">
        <v>1.37</v>
      </c>
      <c r="L51" s="440">
        <v>2.24</v>
      </c>
      <c r="M51" s="440">
        <v>0.4</v>
      </c>
      <c r="N51" s="440">
        <v>3.67</v>
      </c>
      <c r="O51" s="440">
        <v>0.6</v>
      </c>
      <c r="P51" s="440">
        <v>0.45</v>
      </c>
      <c r="Q51" s="440">
        <v>2.1</v>
      </c>
      <c r="R51" s="440">
        <v>0</v>
      </c>
      <c r="S51" s="440">
        <v>0.53</v>
      </c>
      <c r="T51" s="86"/>
      <c r="U51" s="86"/>
      <c r="V51" s="86"/>
      <c r="W51" s="86"/>
    </row>
    <row r="52" spans="1:23" s="74" customFormat="1" ht="27.75" customHeight="1">
      <c r="A52" s="506"/>
      <c r="B52" s="506"/>
      <c r="C52" s="157"/>
      <c r="D52" s="95" t="s">
        <v>140</v>
      </c>
      <c r="E52" s="97" t="s">
        <v>202</v>
      </c>
      <c r="F52" s="440">
        <v>0.07</v>
      </c>
      <c r="G52" s="440">
        <v>-1.67</v>
      </c>
      <c r="H52" s="440">
        <v>-0.2</v>
      </c>
      <c r="I52" s="440">
        <v>1.27</v>
      </c>
      <c r="J52" s="440">
        <v>2.96</v>
      </c>
      <c r="K52" s="440">
        <v>-0.98</v>
      </c>
      <c r="L52" s="440">
        <v>0.24</v>
      </c>
      <c r="M52" s="441" t="s">
        <v>346</v>
      </c>
      <c r="N52" s="441" t="s">
        <v>347</v>
      </c>
      <c r="O52" s="441" t="s">
        <v>346</v>
      </c>
      <c r="P52" s="440">
        <v>-0.41</v>
      </c>
      <c r="Q52" s="440">
        <v>0.28</v>
      </c>
      <c r="R52" s="440">
        <v>-0.09</v>
      </c>
      <c r="S52" s="441" t="s">
        <v>346</v>
      </c>
      <c r="T52" s="86"/>
      <c r="U52" s="86"/>
      <c r="V52" s="86"/>
      <c r="W52" s="86"/>
    </row>
    <row r="53" spans="1:23" s="74" customFormat="1" ht="27.75" customHeight="1">
      <c r="A53" s="506"/>
      <c r="B53" s="506"/>
      <c r="C53" s="500" t="s">
        <v>141</v>
      </c>
      <c r="D53" s="501"/>
      <c r="E53" s="96" t="s">
        <v>203</v>
      </c>
      <c r="F53" s="440">
        <v>1.62</v>
      </c>
      <c r="G53" s="440">
        <v>0.24</v>
      </c>
      <c r="H53" s="440">
        <v>1.2</v>
      </c>
      <c r="I53" s="440">
        <v>0</v>
      </c>
      <c r="J53" s="440">
        <v>2.21</v>
      </c>
      <c r="K53" s="440">
        <v>1.15</v>
      </c>
      <c r="L53" s="440">
        <v>0.36</v>
      </c>
      <c r="M53" s="440">
        <v>1.12</v>
      </c>
      <c r="N53" s="440">
        <v>3.92</v>
      </c>
      <c r="O53" s="440">
        <v>2.55</v>
      </c>
      <c r="P53" s="440">
        <v>0.87</v>
      </c>
      <c r="Q53" s="440">
        <v>1.29</v>
      </c>
      <c r="R53" s="440">
        <v>0.57</v>
      </c>
      <c r="S53" s="440">
        <v>0.53</v>
      </c>
      <c r="T53" s="86"/>
      <c r="U53" s="86"/>
      <c r="V53" s="86"/>
      <c r="W53" s="86"/>
    </row>
    <row r="54" spans="1:23" s="74" customFormat="1" ht="27.75" customHeight="1">
      <c r="A54" s="506"/>
      <c r="B54" s="506"/>
      <c r="C54" s="157"/>
      <c r="D54" s="95" t="s">
        <v>140</v>
      </c>
      <c r="E54" s="97" t="s">
        <v>202</v>
      </c>
      <c r="F54" s="440">
        <v>-0.5</v>
      </c>
      <c r="G54" s="440">
        <v>-2.38</v>
      </c>
      <c r="H54" s="440">
        <v>-0.35</v>
      </c>
      <c r="I54" s="440">
        <v>-0.96</v>
      </c>
      <c r="J54" s="440">
        <v>-0.11</v>
      </c>
      <c r="K54" s="440">
        <v>-1.5</v>
      </c>
      <c r="L54" s="440">
        <v>-0.07</v>
      </c>
      <c r="M54" s="441" t="s">
        <v>346</v>
      </c>
      <c r="N54" s="441" t="s">
        <v>346</v>
      </c>
      <c r="O54" s="441" t="s">
        <v>346</v>
      </c>
      <c r="P54" s="440">
        <v>-0.48</v>
      </c>
      <c r="Q54" s="440">
        <v>-0.22</v>
      </c>
      <c r="R54" s="440">
        <v>0.48</v>
      </c>
      <c r="S54" s="441" t="s">
        <v>346</v>
      </c>
      <c r="T54" s="86"/>
      <c r="U54" s="86"/>
      <c r="V54" s="86"/>
      <c r="W54" s="86"/>
    </row>
    <row r="55" spans="1:23" ht="27.75" customHeight="1">
      <c r="A55" s="158"/>
      <c r="B55" s="158"/>
      <c r="C55" s="158"/>
      <c r="F55" s="150"/>
      <c r="G55" s="150"/>
      <c r="H55" s="150"/>
      <c r="I55" s="150"/>
      <c r="J55" s="150"/>
      <c r="K55" s="150"/>
      <c r="L55" s="150"/>
      <c r="M55" s="150"/>
      <c r="N55" s="520" t="s">
        <v>315</v>
      </c>
      <c r="O55" s="520"/>
      <c r="P55" s="520"/>
      <c r="Q55" s="520"/>
      <c r="R55" s="520"/>
      <c r="S55" s="520"/>
      <c r="T55" s="45"/>
      <c r="U55" s="45"/>
      <c r="V55" s="45"/>
      <c r="W55" s="45"/>
    </row>
    <row r="56" spans="1:23" ht="13.5">
      <c r="A56" s="158"/>
      <c r="B56" s="158"/>
      <c r="C56" s="158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45"/>
      <c r="U56" s="45"/>
      <c r="V56" s="45"/>
      <c r="W56" s="45"/>
    </row>
    <row r="57" spans="1:23" ht="13.5">
      <c r="A57" s="158"/>
      <c r="B57" s="158"/>
      <c r="C57" s="158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45"/>
      <c r="U57" s="45"/>
      <c r="V57" s="45"/>
      <c r="W57" s="45"/>
    </row>
    <row r="58" spans="1:23" ht="13.5">
      <c r="A58" s="158"/>
      <c r="B58" s="158"/>
      <c r="C58" s="158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45"/>
      <c r="U58" s="45"/>
      <c r="V58" s="45"/>
      <c r="W58" s="45"/>
    </row>
    <row r="59" spans="1:23" ht="13.5">
      <c r="A59" s="158"/>
      <c r="B59" s="158"/>
      <c r="C59" s="158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45"/>
      <c r="U59" s="45"/>
      <c r="V59" s="45"/>
      <c r="W59" s="45"/>
    </row>
    <row r="60" spans="1:23" ht="13.5">
      <c r="A60" s="158"/>
      <c r="B60" s="158"/>
      <c r="C60" s="158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45"/>
      <c r="U60" s="45"/>
      <c r="V60" s="45"/>
      <c r="W60" s="45"/>
    </row>
    <row r="61" spans="1:23" ht="13.5">
      <c r="A61" s="158"/>
      <c r="B61" s="158"/>
      <c r="C61" s="158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45"/>
      <c r="U61" s="45"/>
      <c r="V61" s="45"/>
      <c r="W61" s="45"/>
    </row>
    <row r="62" spans="1:23" ht="13.5">
      <c r="A62" s="158"/>
      <c r="B62" s="158"/>
      <c r="C62" s="158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45"/>
      <c r="U62" s="45"/>
      <c r="V62" s="45"/>
      <c r="W62" s="45"/>
    </row>
    <row r="63" spans="1:23" ht="13.5">
      <c r="A63" s="158"/>
      <c r="B63" s="158"/>
      <c r="C63" s="158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45"/>
      <c r="U63" s="45"/>
      <c r="V63" s="45"/>
      <c r="W63" s="45"/>
    </row>
    <row r="64" spans="1:23" ht="13.5">
      <c r="A64" s="158"/>
      <c r="B64" s="158"/>
      <c r="C64" s="158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45"/>
      <c r="U64" s="45"/>
      <c r="V64" s="45"/>
      <c r="W64" s="45"/>
    </row>
    <row r="65" spans="1:23" ht="13.5">
      <c r="A65" s="158"/>
      <c r="B65" s="158"/>
      <c r="C65" s="158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45"/>
      <c r="U65" s="45"/>
      <c r="V65" s="45"/>
      <c r="W65" s="45"/>
    </row>
    <row r="66" spans="1:23" ht="13.5">
      <c r="A66" s="158"/>
      <c r="B66" s="158"/>
      <c r="C66" s="158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45"/>
      <c r="U66" s="45"/>
      <c r="V66" s="45"/>
      <c r="W66" s="45"/>
    </row>
    <row r="67" spans="6:23" ht="13.5"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45"/>
      <c r="U67" s="45"/>
      <c r="V67" s="45"/>
      <c r="W67" s="45"/>
    </row>
    <row r="68" spans="6:23" ht="13.5"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45"/>
      <c r="U68" s="45"/>
      <c r="V68" s="45"/>
      <c r="W68" s="45"/>
    </row>
    <row r="69" spans="6:23" ht="13.5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6:23" ht="13.5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6:23" ht="13.5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6:23" ht="13.5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6:23" ht="13.5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6:23" ht="13.5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6:23" ht="13.5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6:23" ht="13.5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6:23" ht="13.5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6:23" ht="13.5"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6:23" ht="13.5"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6:23" ht="13.5"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6:23" ht="13.5"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6:23" ht="13.5"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6:23" ht="13.5"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6:23" ht="13.5"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6:23" ht="13.5"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6:23" ht="13.5"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6:23" ht="13.5"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6:23" ht="13.5"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6:23" ht="13.5"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6:23" ht="13.5"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6:23" ht="13.5"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6:23" ht="13.5"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6:23" ht="13.5"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6:23" ht="13.5"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6:23" ht="13.5"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  <row r="96" spans="6:23" ht="13.5"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</row>
    <row r="97" spans="6:23" ht="13.5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6:23" ht="13.5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6:23" ht="13.5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6:23" ht="13.5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6:23" ht="13.5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6:23" ht="13.5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6:23" ht="13.5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6:23" ht="13.5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6:23" ht="13.5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6:23" ht="13.5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6:23" ht="13.5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6:23" ht="13.5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6:23" ht="13.5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6:23" ht="13.5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6:23" ht="13.5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6:23" ht="13.5"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</row>
    <row r="113" spans="6:23" ht="13.5"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</row>
    <row r="114" spans="6:23" ht="13.5"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</row>
    <row r="115" spans="6:23" ht="13.5"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</row>
    <row r="116" spans="6:23" ht="13.5"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</row>
    <row r="117" spans="6:23" ht="13.5"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</row>
    <row r="118" spans="6:23" ht="13.5"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</row>
    <row r="119" spans="6:23" ht="13.5"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6:23" ht="13.5"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6:23" ht="13.5"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6:23" ht="13.5"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6:23" ht="13.5"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6:23" ht="13.5"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6:23" ht="13.5"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6:23" ht="13.5"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6:23" ht="13.5"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6:23" ht="13.5"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6:23" ht="13.5"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</row>
    <row r="130" spans="6:23" ht="13.5"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6:23" ht="13.5"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6:23" ht="13.5"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6:23" ht="13.5"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6:23" ht="13.5"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6:23" ht="13.5"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6:23" ht="13.5"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6:23" ht="13.5"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6:23" ht="13.5"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</row>
    <row r="139" spans="6:23" ht="13.5"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6:23" ht="13.5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</row>
    <row r="141" spans="6:23" ht="13.5"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6:23" ht="13.5"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6:23" ht="13.5"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</row>
    <row r="144" spans="6:23" ht="13.5"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6:23" ht="13.5"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6:23" ht="13.5"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</row>
    <row r="147" spans="6:23" ht="13.5"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</row>
    <row r="148" spans="6:23" ht="13.5"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</row>
    <row r="149" spans="6:23" ht="13.5"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</row>
    <row r="150" spans="6:23" ht="13.5"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</row>
    <row r="151" spans="6:23" ht="13.5"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</row>
    <row r="152" spans="6:23" ht="13.5"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</row>
    <row r="153" spans="6:23" ht="13.5"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</row>
    <row r="154" spans="6:23" ht="13.5"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</row>
    <row r="155" spans="6:23" ht="13.5"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</row>
    <row r="156" spans="6:23" ht="13.5"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</row>
    <row r="157" spans="6:23" ht="13.5"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</row>
    <row r="158" spans="6:23" ht="13.5"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</row>
    <row r="159" spans="6:23" ht="13.5"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</row>
    <row r="160" spans="6:23" ht="13.5"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</row>
    <row r="161" spans="6:23" ht="13.5"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</row>
    <row r="162" spans="6:23" ht="13.5"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</row>
    <row r="163" spans="6:23" ht="13.5"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</row>
    <row r="164" spans="6:23" ht="13.5"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</row>
    <row r="165" spans="6:23" ht="13.5"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</row>
    <row r="166" spans="6:23" ht="13.5"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</row>
    <row r="167" spans="6:23" ht="13.5"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</row>
    <row r="168" spans="6:23" ht="13.5"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</row>
    <row r="169" spans="6:23" ht="13.5"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</row>
    <row r="170" spans="6:23" ht="13.5"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</row>
    <row r="171" spans="6:23" ht="13.5"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</row>
    <row r="172" spans="6:23" ht="13.5"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</row>
    <row r="173" spans="6:23" ht="13.5"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</row>
    <row r="174" spans="6:23" ht="13.5"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</row>
    <row r="175" spans="6:23" ht="13.5"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</row>
    <row r="176" spans="6:23" ht="13.5"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</row>
    <row r="177" spans="6:23" ht="13.5"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</row>
    <row r="178" spans="6:23" ht="13.5"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</row>
    <row r="179" spans="6:23" ht="13.5"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</row>
    <row r="180" spans="6:23" ht="13.5"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</row>
    <row r="181" spans="6:23" ht="13.5"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</row>
    <row r="182" spans="6:23" ht="13.5"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</row>
    <row r="183" spans="6:23" ht="13.5"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</row>
    <row r="184" spans="6:23" ht="13.5"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</row>
    <row r="185" spans="6:23" ht="13.5"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</row>
    <row r="186" spans="6:23" ht="13.5"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</row>
    <row r="187" spans="6:23" ht="13.5"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</row>
    <row r="188" spans="6:23" ht="13.5"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</row>
    <row r="189" spans="6:23" ht="13.5"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</row>
    <row r="190" spans="6:23" ht="13.5"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</row>
    <row r="191" spans="6:23" ht="13.5"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</row>
    <row r="192" spans="6:23" ht="13.5"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</row>
    <row r="193" spans="6:23" ht="13.5"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</row>
    <row r="194" spans="6:23" ht="13.5"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</row>
    <row r="195" spans="6:23" ht="13.5"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</row>
    <row r="196" spans="6:23" ht="13.5"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</row>
    <row r="197" spans="6:23" ht="13.5"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</row>
    <row r="198" spans="6:23" ht="13.5"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</row>
    <row r="199" spans="6:23" ht="13.5"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</row>
    <row r="200" spans="6:23" ht="13.5"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</row>
    <row r="201" spans="6:23" ht="13.5"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</row>
    <row r="202" spans="6:23" ht="13.5"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</row>
    <row r="203" spans="6:23" ht="13.5"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</row>
    <row r="204" spans="6:23" ht="13.5"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</row>
    <row r="205" spans="6:23" ht="13.5"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</row>
    <row r="206" spans="6:23" ht="13.5"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</row>
    <row r="207" spans="6:23" ht="13.5"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</row>
    <row r="208" spans="6:23" ht="13.5"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</row>
    <row r="209" spans="6:23" ht="13.5"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</row>
    <row r="210" spans="6:23" ht="13.5"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</row>
    <row r="211" spans="6:23" ht="13.5"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</row>
    <row r="212" spans="6:23" ht="13.5"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</row>
    <row r="213" spans="6:23" ht="13.5"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</row>
    <row r="214" spans="6:23" ht="13.5"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</row>
    <row r="215" spans="6:23" ht="13.5"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</row>
    <row r="216" spans="6:23" ht="13.5"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</row>
    <row r="217" spans="6:23" ht="13.5"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</row>
    <row r="218" spans="6:23" ht="13.5"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</row>
    <row r="219" spans="6:23" ht="13.5"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</row>
    <row r="220" spans="6:23" ht="13.5"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</row>
    <row r="221" spans="6:23" ht="13.5"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</row>
    <row r="222" spans="6:23" ht="13.5"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</row>
    <row r="223" spans="6:23" ht="13.5"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</row>
    <row r="224" spans="6:23" ht="13.5"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</row>
    <row r="225" spans="6:23" ht="13.5"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</row>
    <row r="226" spans="6:23" ht="13.5"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</row>
    <row r="227" spans="6:23" ht="13.5"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</row>
    <row r="228" spans="6:23" ht="13.5"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</row>
    <row r="229" spans="6:23" ht="13.5"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</row>
    <row r="230" spans="6:23" ht="13.5"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</row>
    <row r="231" spans="6:23" ht="13.5"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</row>
    <row r="232" spans="6:23" ht="13.5"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</row>
    <row r="233" spans="6:23" ht="13.5"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</row>
    <row r="234" spans="6:23" ht="13.5"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</row>
    <row r="235" spans="6:23" ht="13.5"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</row>
    <row r="236" spans="6:23" ht="13.5"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</row>
    <row r="237" spans="6:23" ht="13.5"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</row>
    <row r="238" spans="6:23" ht="13.5"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</row>
    <row r="239" spans="6:23" ht="13.5"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</row>
    <row r="240" spans="6:23" ht="13.5"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</row>
    <row r="241" spans="6:23" ht="13.5"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</row>
    <row r="242" spans="6:23" ht="13.5"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</row>
    <row r="243" spans="6:23" ht="13.5"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</row>
    <row r="244" spans="6:23" ht="13.5"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</row>
    <row r="245" spans="6:23" ht="13.5"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</row>
    <row r="246" spans="6:23" ht="13.5"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</row>
    <row r="247" spans="6:23" ht="13.5"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</row>
    <row r="248" spans="6:23" ht="13.5"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</row>
    <row r="249" spans="6:23" ht="13.5"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</row>
    <row r="250" spans="6:23" ht="13.5"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</row>
    <row r="251" spans="6:23" ht="13.5"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</row>
    <row r="252" spans="6:23" ht="13.5"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</row>
    <row r="253" spans="6:23" ht="13.5"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</row>
    <row r="254" spans="6:23" ht="13.5"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</row>
    <row r="255" spans="6:23" ht="13.5"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</row>
    <row r="256" spans="6:23" ht="13.5"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</row>
    <row r="257" spans="6:23" ht="13.5"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</row>
    <row r="258" spans="6:23" ht="13.5"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</row>
    <row r="259" spans="6:23" ht="13.5"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</row>
    <row r="260" spans="6:23" ht="13.5"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</row>
    <row r="261" spans="6:23" ht="13.5"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</row>
    <row r="262" spans="6:23" ht="13.5"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</row>
    <row r="263" spans="6:23" ht="13.5"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</row>
    <row r="264" spans="6:23" ht="13.5"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</row>
    <row r="265" spans="6:23" ht="13.5"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</row>
    <row r="266" spans="6:23" ht="13.5"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</row>
    <row r="267" spans="6:23" ht="13.5"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</row>
    <row r="268" spans="6:23" ht="13.5"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</row>
    <row r="269" spans="6:23" ht="13.5"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</row>
    <row r="270" spans="6:23" ht="13.5"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</row>
    <row r="271" spans="6:23" ht="13.5"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</row>
    <row r="272" spans="6:23" ht="13.5"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</row>
    <row r="273" spans="6:23" ht="13.5"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</row>
    <row r="274" spans="6:23" ht="13.5"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</row>
    <row r="275" spans="6:23" ht="13.5"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</row>
    <row r="276" spans="6:23" ht="13.5"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</row>
    <row r="277" spans="6:23" ht="13.5"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</row>
    <row r="278" spans="6:23" ht="13.5"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</row>
    <row r="279" spans="6:23" ht="13.5"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</row>
    <row r="280" spans="6:23" ht="13.5"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</row>
    <row r="281" spans="6:23" ht="13.5"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</row>
    <row r="282" spans="6:23" ht="13.5"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</row>
    <row r="283" spans="6:23" ht="13.5"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</row>
    <row r="284" spans="6:23" ht="13.5"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</row>
    <row r="285" spans="6:23" ht="13.5"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</row>
    <row r="286" spans="6:23" ht="13.5"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</row>
    <row r="287" spans="6:23" ht="13.5"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</row>
    <row r="288" spans="6:23" ht="13.5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</row>
    <row r="289" spans="6:23" ht="13.5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</row>
    <row r="290" spans="6:23" ht="13.5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</row>
    <row r="291" spans="6:23" ht="13.5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</row>
    <row r="292" spans="6:23" ht="13.5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</row>
    <row r="293" spans="6:23" ht="13.5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</row>
    <row r="294" spans="6:23" ht="13.5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</row>
    <row r="295" spans="6:23" ht="13.5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</row>
    <row r="296" spans="6:23" ht="13.5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</row>
    <row r="297" spans="6:23" ht="13.5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</row>
    <row r="298" spans="6:23" ht="13.5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</row>
    <row r="299" spans="6:23" ht="13.5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</row>
    <row r="300" spans="6:23" ht="13.5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</row>
    <row r="301" spans="6:23" ht="13.5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</row>
    <row r="302" spans="6:23" ht="13.5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</row>
    <row r="303" spans="6:23" ht="13.5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</row>
    <row r="304" spans="6:23" ht="13.5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</row>
    <row r="305" spans="6:23" ht="13.5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</row>
    <row r="306" spans="6:23" ht="13.5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</row>
    <row r="307" spans="6:23" ht="13.5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</row>
    <row r="308" spans="6:23" ht="13.5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</row>
    <row r="309" spans="6:23" ht="13.5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</row>
    <row r="310" spans="6:23" ht="13.5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</row>
    <row r="311" spans="6:23" ht="13.5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</row>
    <row r="312" spans="6:23" ht="13.5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</row>
    <row r="313" spans="6:23" ht="13.5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</row>
    <row r="314" spans="6:23" ht="13.5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</row>
    <row r="315" spans="6:23" ht="13.5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</row>
    <row r="316" spans="6:23" ht="13.5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</row>
    <row r="317" spans="6:23" ht="13.5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</row>
    <row r="318" spans="6:23" ht="13.5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</row>
    <row r="319" spans="6:23" ht="13.5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</row>
    <row r="320" spans="6:23" ht="13.5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</row>
    <row r="321" spans="6:23" ht="13.5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</row>
    <row r="322" spans="6:23" ht="13.5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</row>
    <row r="323" spans="6:23" ht="13.5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</row>
    <row r="324" spans="6:23" ht="13.5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</row>
    <row r="325" spans="6:23" ht="13.5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</row>
    <row r="326" spans="6:23" ht="13.5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</row>
    <row r="327" spans="6:23" ht="13.5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</row>
    <row r="328" spans="6:23" ht="13.5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</row>
    <row r="329" spans="6:23" ht="13.5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</row>
    <row r="330" spans="6:23" ht="13.5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</row>
    <row r="331" spans="6:23" ht="13.5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</row>
    <row r="332" spans="6:23" ht="13.5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</row>
    <row r="333" spans="6:23" ht="13.5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</row>
    <row r="334" spans="6:23" ht="13.5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</row>
    <row r="335" spans="6:23" ht="13.5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</row>
    <row r="336" spans="6:23" ht="13.5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</row>
    <row r="337" spans="6:23" ht="13.5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</row>
    <row r="338" spans="6:23" ht="13.5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</row>
    <row r="339" spans="6:23" ht="13.5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</row>
    <row r="340" spans="6:23" ht="13.5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</row>
    <row r="341" spans="6:23" ht="13.5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</row>
    <row r="342" spans="6:23" ht="13.5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</row>
    <row r="343" spans="6:23" ht="13.5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</row>
    <row r="344" spans="6:23" ht="13.5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</row>
    <row r="345" spans="6:23" ht="13.5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</row>
    <row r="346" spans="6:23" ht="13.5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</row>
    <row r="347" spans="6:23" ht="13.5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</row>
    <row r="348" spans="6:23" ht="13.5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</row>
    <row r="349" spans="6:23" ht="13.5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</row>
    <row r="350" spans="6:23" ht="13.5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</row>
    <row r="351" spans="6:23" ht="13.5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</row>
    <row r="352" spans="6:23" ht="13.5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</row>
    <row r="353" spans="6:23" ht="13.5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</row>
    <row r="354" spans="6:23" ht="13.5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</row>
    <row r="355" spans="6:23" ht="13.5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</row>
    <row r="356" spans="6:23" ht="13.5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</row>
    <row r="357" spans="6:23" ht="13.5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</row>
    <row r="358" spans="6:23" ht="13.5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</row>
    <row r="359" spans="6:23" ht="13.5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</row>
    <row r="360" spans="6:23" ht="13.5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</row>
    <row r="361" spans="6:23" ht="13.5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</row>
    <row r="362" spans="6:23" ht="13.5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</row>
    <row r="363" spans="6:23" ht="13.5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</row>
    <row r="364" spans="6:23" ht="13.5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</row>
    <row r="365" spans="6:23" ht="13.5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</row>
    <row r="366" spans="6:23" ht="13.5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</row>
    <row r="367" spans="6:23" ht="13.5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</row>
    <row r="368" spans="6:23" ht="13.5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</row>
    <row r="369" spans="6:23" ht="13.5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</row>
    <row r="370" spans="6:23" ht="13.5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</row>
    <row r="371" spans="6:23" ht="13.5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</row>
    <row r="372" spans="6:23" ht="13.5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</row>
    <row r="373" spans="6:23" ht="13.5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</row>
    <row r="374" spans="6:23" ht="13.5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</row>
    <row r="375" spans="6:23" ht="13.5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</row>
    <row r="376" spans="6:23" ht="13.5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</row>
    <row r="377" spans="6:23" ht="13.5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</row>
    <row r="378" spans="6:23" ht="13.5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</row>
    <row r="379" spans="6:23" ht="13.5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</row>
    <row r="380" spans="6:23" ht="13.5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</row>
    <row r="381" spans="6:23" ht="13.5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</row>
    <row r="382" spans="6:23" ht="13.5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</row>
    <row r="383" spans="6:23" ht="13.5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</row>
    <row r="384" spans="6:23" ht="13.5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</row>
    <row r="385" spans="6:23" ht="13.5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</row>
    <row r="386" spans="6:23" ht="13.5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</row>
    <row r="387" spans="6:23" ht="13.5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</row>
    <row r="388" spans="6:23" ht="13.5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</row>
    <row r="389" spans="6:23" ht="13.5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</row>
    <row r="390" spans="6:23" ht="13.5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</row>
    <row r="391" spans="6:23" ht="13.5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</row>
    <row r="392" spans="6:23" ht="13.5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</row>
    <row r="393" spans="6:23" ht="13.5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</row>
    <row r="394" spans="6:23" ht="13.5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</row>
    <row r="395" spans="6:23" ht="13.5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</row>
    <row r="396" spans="6:23" ht="13.5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</row>
    <row r="397" spans="6:23" ht="13.5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</row>
    <row r="398" spans="6:23" ht="13.5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</row>
    <row r="399" spans="6:23" ht="13.5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</row>
    <row r="400" spans="6:23" ht="13.5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</row>
    <row r="401" spans="6:23" ht="13.5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</row>
    <row r="402" spans="6:23" ht="13.5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</row>
    <row r="403" spans="6:23" ht="13.5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</row>
    <row r="404" spans="6:23" ht="13.5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</row>
    <row r="405" spans="6:23" ht="13.5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</row>
    <row r="406" spans="6:23" ht="13.5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</row>
    <row r="407" spans="6:23" ht="13.5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</row>
    <row r="408" spans="6:23" ht="13.5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</row>
    <row r="409" spans="6:23" ht="13.5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</row>
    <row r="410" spans="6:23" ht="13.5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</row>
  </sheetData>
  <sheetProtection/>
  <mergeCells count="41">
    <mergeCell ref="A5:D5"/>
    <mergeCell ref="B6:D6"/>
    <mergeCell ref="B7:D7"/>
    <mergeCell ref="A3:E4"/>
    <mergeCell ref="B9:D9"/>
    <mergeCell ref="C11:D11"/>
    <mergeCell ref="C10:D10"/>
    <mergeCell ref="F3:F4"/>
    <mergeCell ref="N55:S55"/>
    <mergeCell ref="F22:F23"/>
    <mergeCell ref="C12:D12"/>
    <mergeCell ref="C13:D13"/>
    <mergeCell ref="C15:D15"/>
    <mergeCell ref="C36:D36"/>
    <mergeCell ref="B25:D25"/>
    <mergeCell ref="C18:D18"/>
    <mergeCell ref="A24:D24"/>
    <mergeCell ref="A22:E23"/>
    <mergeCell ref="B8:D8"/>
    <mergeCell ref="B16:D16"/>
    <mergeCell ref="C17:D17"/>
    <mergeCell ref="C44:D44"/>
    <mergeCell ref="C45:D45"/>
    <mergeCell ref="C46:D46"/>
    <mergeCell ref="C47:D47"/>
    <mergeCell ref="F42:F43"/>
    <mergeCell ref="C29:D29"/>
    <mergeCell ref="C30:D30"/>
    <mergeCell ref="C31:D31"/>
    <mergeCell ref="C32:D32"/>
    <mergeCell ref="A42:E43"/>
    <mergeCell ref="A1:S1"/>
    <mergeCell ref="A20:S20"/>
    <mergeCell ref="A40:S40"/>
    <mergeCell ref="C51:D51"/>
    <mergeCell ref="C53:D53"/>
    <mergeCell ref="B26:D26"/>
    <mergeCell ref="B27:D27"/>
    <mergeCell ref="B28:D28"/>
    <mergeCell ref="A44:B50"/>
    <mergeCell ref="A51:B5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rowBreaks count="2" manualBreakCount="2">
    <brk id="19" max="18" man="1"/>
    <brk id="3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0.875" style="234" customWidth="1"/>
    <col min="2" max="5" width="16.875" style="0" customWidth="1"/>
    <col min="6" max="6" width="44.625" style="0" customWidth="1"/>
    <col min="7" max="197" width="9.00390625" style="373" customWidth="1"/>
  </cols>
  <sheetData>
    <row r="1" spans="1:6" ht="30" customHeight="1">
      <c r="A1" s="525" t="s">
        <v>338</v>
      </c>
      <c r="B1" s="525"/>
      <c r="C1" s="525"/>
      <c r="D1" s="525"/>
      <c r="E1" s="525"/>
      <c r="F1" s="525"/>
    </row>
    <row r="2" spans="1:6" ht="19.5" customHeight="1" thickBot="1">
      <c r="A2" s="235"/>
      <c r="B2" s="235"/>
      <c r="C2" s="235"/>
      <c r="D2" s="235"/>
      <c r="E2" s="235"/>
      <c r="F2" s="235"/>
    </row>
    <row r="3" spans="1:6" ht="16.5" customHeight="1">
      <c r="A3" s="532"/>
      <c r="B3" s="526" t="s">
        <v>31</v>
      </c>
      <c r="C3" s="527"/>
      <c r="D3" s="526" t="s">
        <v>32</v>
      </c>
      <c r="E3" s="528"/>
      <c r="F3" s="530" t="s">
        <v>270</v>
      </c>
    </row>
    <row r="4" spans="1:6" ht="16.5" customHeight="1" thickBot="1">
      <c r="A4" s="533"/>
      <c r="B4" s="270" t="s">
        <v>33</v>
      </c>
      <c r="C4" s="291" t="s">
        <v>291</v>
      </c>
      <c r="D4" s="270" t="s">
        <v>33</v>
      </c>
      <c r="E4" s="269" t="s">
        <v>291</v>
      </c>
      <c r="F4" s="531"/>
    </row>
    <row r="5" spans="1:6" ht="16.5" customHeight="1" thickBot="1">
      <c r="A5" s="288" t="s">
        <v>352</v>
      </c>
      <c r="B5" s="292">
        <f>SUM(B6:B17)</f>
        <v>60</v>
      </c>
      <c r="C5" s="293">
        <f>SUM(C6:C17)</f>
        <v>13</v>
      </c>
      <c r="D5" s="276">
        <f>SUM(D6:D17)</f>
        <v>27246</v>
      </c>
      <c r="E5" s="277">
        <f>SUM(E6:E17)</f>
        <v>893</v>
      </c>
      <c r="F5" s="275"/>
    </row>
    <row r="6" spans="1:6" ht="16.5" customHeight="1" thickTop="1">
      <c r="A6" s="289" t="s">
        <v>335</v>
      </c>
      <c r="B6" s="264">
        <v>7</v>
      </c>
      <c r="C6" s="271">
        <v>3</v>
      </c>
      <c r="D6" s="263">
        <v>1061</v>
      </c>
      <c r="E6" s="242">
        <v>210</v>
      </c>
      <c r="F6" s="190" t="s">
        <v>350</v>
      </c>
    </row>
    <row r="7" spans="1:6" ht="16.5" customHeight="1">
      <c r="A7" s="289" t="s">
        <v>336</v>
      </c>
      <c r="B7" s="264">
        <v>8</v>
      </c>
      <c r="C7" s="271">
        <v>1</v>
      </c>
      <c r="D7" s="263">
        <v>7805</v>
      </c>
      <c r="E7" s="242">
        <v>245</v>
      </c>
      <c r="F7" s="190" t="s">
        <v>312</v>
      </c>
    </row>
    <row r="8" spans="1:6" ht="16.5" customHeight="1">
      <c r="A8" s="289" t="s">
        <v>329</v>
      </c>
      <c r="B8" s="264">
        <v>2</v>
      </c>
      <c r="C8" s="271">
        <v>1</v>
      </c>
      <c r="D8" s="263">
        <v>4627</v>
      </c>
      <c r="E8" s="242">
        <v>15</v>
      </c>
      <c r="F8" s="190" t="s">
        <v>252</v>
      </c>
    </row>
    <row r="9" spans="1:6" ht="16.5" customHeight="1">
      <c r="A9" s="289" t="s">
        <v>328</v>
      </c>
      <c r="B9" s="264">
        <v>8</v>
      </c>
      <c r="C9" s="271">
        <v>0</v>
      </c>
      <c r="D9" s="264">
        <v>672</v>
      </c>
      <c r="E9" s="242">
        <v>0</v>
      </c>
      <c r="F9" s="274"/>
    </row>
    <row r="10" spans="1:6" ht="16.5" customHeight="1">
      <c r="A10" s="289" t="s">
        <v>322</v>
      </c>
      <c r="B10" s="264">
        <v>4</v>
      </c>
      <c r="C10" s="271">
        <v>2</v>
      </c>
      <c r="D10" s="264">
        <v>220</v>
      </c>
      <c r="E10" s="242">
        <v>75</v>
      </c>
      <c r="F10" s="190" t="s">
        <v>326</v>
      </c>
    </row>
    <row r="11" spans="1:6" ht="16.5" customHeight="1">
      <c r="A11" s="289" t="s">
        <v>323</v>
      </c>
      <c r="B11" s="264">
        <v>3</v>
      </c>
      <c r="C11" s="271">
        <v>0</v>
      </c>
      <c r="D11" s="264">
        <v>921</v>
      </c>
      <c r="E11" s="242">
        <v>0</v>
      </c>
      <c r="F11" s="274"/>
    </row>
    <row r="12" spans="1:6" ht="16.5" customHeight="1">
      <c r="A12" s="289" t="s">
        <v>324</v>
      </c>
      <c r="B12" s="264">
        <v>3</v>
      </c>
      <c r="C12" s="271">
        <v>1</v>
      </c>
      <c r="D12" s="264">
        <v>135</v>
      </c>
      <c r="E12" s="242">
        <v>15</v>
      </c>
      <c r="F12" s="190" t="s">
        <v>312</v>
      </c>
    </row>
    <row r="13" spans="1:6" ht="16.5" customHeight="1">
      <c r="A13" s="289" t="s">
        <v>325</v>
      </c>
      <c r="B13" s="264">
        <v>5</v>
      </c>
      <c r="C13" s="271">
        <v>1</v>
      </c>
      <c r="D13" s="264">
        <v>380</v>
      </c>
      <c r="E13" s="242">
        <v>43</v>
      </c>
      <c r="F13" s="190" t="s">
        <v>313</v>
      </c>
    </row>
    <row r="14" spans="1:6" ht="16.5" customHeight="1">
      <c r="A14" s="289" t="s">
        <v>170</v>
      </c>
      <c r="B14" s="264">
        <v>7</v>
      </c>
      <c r="C14" s="271">
        <v>2</v>
      </c>
      <c r="D14" s="264">
        <v>411</v>
      </c>
      <c r="E14" s="242">
        <v>130</v>
      </c>
      <c r="F14" s="190" t="s">
        <v>299</v>
      </c>
    </row>
    <row r="15" spans="1:6" ht="16.5" customHeight="1">
      <c r="A15" s="289" t="s">
        <v>82</v>
      </c>
      <c r="B15" s="264">
        <v>5</v>
      </c>
      <c r="C15" s="271">
        <v>2</v>
      </c>
      <c r="D15" s="263">
        <v>8468</v>
      </c>
      <c r="E15" s="195">
        <v>160</v>
      </c>
      <c r="F15" s="190" t="s">
        <v>299</v>
      </c>
    </row>
    <row r="16" spans="1:6" ht="16.5" customHeight="1">
      <c r="A16" s="290" t="s">
        <v>81</v>
      </c>
      <c r="B16" s="264">
        <v>5</v>
      </c>
      <c r="C16" s="271">
        <v>0</v>
      </c>
      <c r="D16" s="263">
        <v>1291</v>
      </c>
      <c r="E16" s="242">
        <v>0</v>
      </c>
      <c r="F16" s="274"/>
    </row>
    <row r="17" spans="1:6" ht="16.5" customHeight="1" thickBot="1">
      <c r="A17" s="297" t="s">
        <v>292</v>
      </c>
      <c r="B17" s="264">
        <v>3</v>
      </c>
      <c r="C17" s="271">
        <v>0</v>
      </c>
      <c r="D17" s="263">
        <v>1255</v>
      </c>
      <c r="E17" s="242">
        <v>0</v>
      </c>
      <c r="F17" s="274"/>
    </row>
    <row r="18" spans="1:6" ht="16.5" customHeight="1" thickBot="1" thickTop="1">
      <c r="A18" s="288" t="s">
        <v>287</v>
      </c>
      <c r="B18" s="292">
        <f>SUM(B19:B30)</f>
        <v>72</v>
      </c>
      <c r="C18" s="293">
        <f>SUM(C19:C30)</f>
        <v>10</v>
      </c>
      <c r="D18" s="276">
        <f>SUM(D19:D30)</f>
        <v>20923</v>
      </c>
      <c r="E18" s="277">
        <f>SUM(E19:E30)</f>
        <v>2405</v>
      </c>
      <c r="F18" s="275"/>
    </row>
    <row r="19" spans="1:6" ht="16.5" customHeight="1" thickTop="1">
      <c r="A19" s="289" t="s">
        <v>286</v>
      </c>
      <c r="B19" s="264">
        <v>2</v>
      </c>
      <c r="C19" s="271">
        <v>0</v>
      </c>
      <c r="D19" s="264">
        <v>105</v>
      </c>
      <c r="E19" s="242">
        <v>0</v>
      </c>
      <c r="F19" s="274"/>
    </row>
    <row r="20" spans="1:6" ht="16.5" customHeight="1">
      <c r="A20" s="290" t="s">
        <v>180</v>
      </c>
      <c r="B20" s="264">
        <v>4</v>
      </c>
      <c r="C20" s="271">
        <v>0</v>
      </c>
      <c r="D20" s="264">
        <v>166</v>
      </c>
      <c r="E20" s="242">
        <v>0</v>
      </c>
      <c r="F20" s="274"/>
    </row>
    <row r="21" spans="1:6" ht="16.5" customHeight="1">
      <c r="A21" s="290" t="s">
        <v>284</v>
      </c>
      <c r="B21" s="264">
        <v>5</v>
      </c>
      <c r="C21" s="271">
        <v>0</v>
      </c>
      <c r="D21" s="263">
        <v>961</v>
      </c>
      <c r="E21" s="195">
        <v>0</v>
      </c>
      <c r="F21" s="274"/>
    </row>
    <row r="22" spans="1:6" ht="16.5" customHeight="1">
      <c r="A22" s="289" t="s">
        <v>285</v>
      </c>
      <c r="B22" s="264">
        <v>6</v>
      </c>
      <c r="C22" s="271">
        <v>0</v>
      </c>
      <c r="D22" s="263">
        <v>1437</v>
      </c>
      <c r="E22" s="242">
        <v>0</v>
      </c>
      <c r="F22" s="274"/>
    </row>
    <row r="23" spans="1:6" ht="16.5" customHeight="1">
      <c r="A23" s="290" t="s">
        <v>273</v>
      </c>
      <c r="B23" s="264">
        <v>5</v>
      </c>
      <c r="C23" s="271">
        <v>2</v>
      </c>
      <c r="D23" s="263">
        <v>1753</v>
      </c>
      <c r="E23" s="195">
        <v>110</v>
      </c>
      <c r="F23" s="190" t="s">
        <v>274</v>
      </c>
    </row>
    <row r="24" spans="1:6" ht="16.5" customHeight="1">
      <c r="A24" s="290" t="s">
        <v>272</v>
      </c>
      <c r="B24" s="264">
        <v>7</v>
      </c>
      <c r="C24" s="271">
        <v>1</v>
      </c>
      <c r="D24" s="263">
        <v>4722</v>
      </c>
      <c r="E24" s="242">
        <v>400</v>
      </c>
      <c r="F24" s="190" t="s">
        <v>252</v>
      </c>
    </row>
    <row r="25" spans="1:6" ht="16.5" customHeight="1">
      <c r="A25" s="290" t="s">
        <v>271</v>
      </c>
      <c r="B25" s="264">
        <v>6</v>
      </c>
      <c r="C25" s="271">
        <v>1</v>
      </c>
      <c r="D25" s="263">
        <v>713</v>
      </c>
      <c r="E25" s="242">
        <v>100</v>
      </c>
      <c r="F25" s="190" t="s">
        <v>250</v>
      </c>
    </row>
    <row r="26" spans="1:6" ht="16.5" customHeight="1">
      <c r="A26" s="290" t="s">
        <v>263</v>
      </c>
      <c r="B26" s="264">
        <v>3</v>
      </c>
      <c r="C26" s="271">
        <v>1</v>
      </c>
      <c r="D26" s="263">
        <v>1625</v>
      </c>
      <c r="E26" s="242">
        <v>258</v>
      </c>
      <c r="F26" s="190" t="s">
        <v>250</v>
      </c>
    </row>
    <row r="27" spans="1:6" ht="16.5" customHeight="1">
      <c r="A27" s="290" t="s">
        <v>260</v>
      </c>
      <c r="B27" s="264">
        <v>8</v>
      </c>
      <c r="C27" s="271">
        <v>1</v>
      </c>
      <c r="D27" s="263">
        <v>804</v>
      </c>
      <c r="E27" s="242">
        <v>174</v>
      </c>
      <c r="F27" s="190" t="s">
        <v>250</v>
      </c>
    </row>
    <row r="28" spans="1:6" ht="16.5" customHeight="1">
      <c r="A28" s="290" t="s">
        <v>82</v>
      </c>
      <c r="B28" s="264">
        <v>11</v>
      </c>
      <c r="C28" s="271">
        <v>3</v>
      </c>
      <c r="D28" s="263">
        <v>2795</v>
      </c>
      <c r="E28" s="195">
        <v>1168</v>
      </c>
      <c r="F28" s="190" t="s">
        <v>251</v>
      </c>
    </row>
    <row r="29" spans="1:6" ht="16.5" customHeight="1">
      <c r="A29" s="290" t="s">
        <v>81</v>
      </c>
      <c r="B29" s="264">
        <v>5</v>
      </c>
      <c r="C29" s="271">
        <v>0</v>
      </c>
      <c r="D29" s="263">
        <v>4482</v>
      </c>
      <c r="E29" s="195">
        <v>0</v>
      </c>
      <c r="F29" s="15"/>
    </row>
    <row r="30" spans="1:6" ht="16.5" customHeight="1" thickBot="1">
      <c r="A30" s="290" t="s">
        <v>249</v>
      </c>
      <c r="B30" s="264">
        <v>10</v>
      </c>
      <c r="C30" s="271">
        <v>1</v>
      </c>
      <c r="D30" s="263">
        <v>1360</v>
      </c>
      <c r="E30" s="195">
        <v>195</v>
      </c>
      <c r="F30" s="144" t="s">
        <v>250</v>
      </c>
    </row>
    <row r="31" spans="1:6" ht="16.5" customHeight="1" thickTop="1">
      <c r="A31" s="529" t="s">
        <v>196</v>
      </c>
      <c r="B31" s="529"/>
      <c r="C31" s="529"/>
      <c r="D31" s="529"/>
      <c r="E31" s="529"/>
      <c r="F31" s="529"/>
    </row>
    <row r="32" ht="19.5" customHeight="1"/>
  </sheetData>
  <sheetProtection/>
  <mergeCells count="6">
    <mergeCell ref="A1:F1"/>
    <mergeCell ref="B3:C3"/>
    <mergeCell ref="D3:E3"/>
    <mergeCell ref="A31:F31"/>
    <mergeCell ref="F3:F4"/>
    <mergeCell ref="A3:A4"/>
  </mergeCells>
  <printOptions/>
  <pageMargins left="0.6692913385826772" right="0.31496062992125984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4" width="16.50390625" style="0" customWidth="1"/>
    <col min="5" max="5" width="17.625" style="0" customWidth="1"/>
    <col min="6" max="6" width="16.50390625" style="0" customWidth="1"/>
    <col min="7" max="7" width="17.375" style="0" customWidth="1"/>
  </cols>
  <sheetData>
    <row r="1" spans="1:7" ht="23.25" customHeight="1">
      <c r="A1" s="559" t="s">
        <v>36</v>
      </c>
      <c r="B1" s="559"/>
      <c r="C1" s="559"/>
      <c r="D1" s="559"/>
      <c r="E1" s="559"/>
      <c r="F1" s="559"/>
      <c r="G1" s="559"/>
    </row>
    <row r="2" spans="1:7" ht="14.25" customHeight="1">
      <c r="A2" s="16"/>
      <c r="B2" s="17"/>
      <c r="C2" s="17"/>
      <c r="D2" s="16"/>
      <c r="E2" s="16"/>
      <c r="F2" s="16"/>
      <c r="G2" s="16" t="s">
        <v>37</v>
      </c>
    </row>
    <row r="3" spans="1:7" ht="14.25" customHeight="1">
      <c r="A3" s="105" t="s">
        <v>38</v>
      </c>
      <c r="B3" s="560" t="s">
        <v>39</v>
      </c>
      <c r="C3" s="561"/>
      <c r="D3" s="486" t="s">
        <v>40</v>
      </c>
      <c r="E3" s="486"/>
      <c r="F3" s="486" t="s">
        <v>41</v>
      </c>
      <c r="G3" s="486"/>
    </row>
    <row r="4" spans="1:7" ht="14.25" customHeight="1">
      <c r="A4" s="489">
        <v>17</v>
      </c>
      <c r="B4" s="558" t="s">
        <v>300</v>
      </c>
      <c r="C4" s="545"/>
      <c r="D4" s="491">
        <v>1.55</v>
      </c>
      <c r="E4" s="491"/>
      <c r="F4" s="491">
        <v>1.55</v>
      </c>
      <c r="G4" s="491"/>
    </row>
    <row r="5" spans="1:7" ht="14.25" customHeight="1">
      <c r="A5" s="492"/>
      <c r="B5" s="542" t="s">
        <v>79</v>
      </c>
      <c r="C5" s="543"/>
      <c r="D5" s="553">
        <v>1.5</v>
      </c>
      <c r="E5" s="553"/>
      <c r="F5" s="553">
        <v>1.5</v>
      </c>
      <c r="G5" s="553"/>
    </row>
    <row r="6" spans="1:7" ht="14.25" customHeight="1">
      <c r="A6" s="492"/>
      <c r="B6" s="542" t="s">
        <v>80</v>
      </c>
      <c r="C6" s="543"/>
      <c r="D6" s="553">
        <v>1.45</v>
      </c>
      <c r="E6" s="553"/>
      <c r="F6" s="553">
        <v>1.45</v>
      </c>
      <c r="G6" s="553"/>
    </row>
    <row r="7" spans="1:7" ht="14.25" customHeight="1">
      <c r="A7" s="492"/>
      <c r="B7" s="542" t="s">
        <v>96</v>
      </c>
      <c r="C7" s="543"/>
      <c r="D7" s="553">
        <v>1.6</v>
      </c>
      <c r="E7" s="553"/>
      <c r="F7" s="553">
        <v>1.6</v>
      </c>
      <c r="G7" s="553"/>
    </row>
    <row r="8" spans="1:7" ht="14.25" customHeight="1">
      <c r="A8" s="492"/>
      <c r="B8" s="542" t="s">
        <v>234</v>
      </c>
      <c r="C8" s="543"/>
      <c r="D8" s="553">
        <v>1.55</v>
      </c>
      <c r="E8" s="553"/>
      <c r="F8" s="553">
        <v>1.55</v>
      </c>
      <c r="G8" s="553"/>
    </row>
    <row r="9" spans="1:7" ht="14.25" customHeight="1">
      <c r="A9" s="492"/>
      <c r="B9" s="542" t="s">
        <v>233</v>
      </c>
      <c r="C9" s="543"/>
      <c r="D9" s="553">
        <v>1.8</v>
      </c>
      <c r="E9" s="553"/>
      <c r="F9" s="553">
        <v>1.8</v>
      </c>
      <c r="G9" s="553"/>
    </row>
    <row r="10" spans="1:7" ht="14.25" customHeight="1">
      <c r="A10" s="492"/>
      <c r="B10" s="542" t="s">
        <v>235</v>
      </c>
      <c r="C10" s="543"/>
      <c r="D10" s="553">
        <v>1.9</v>
      </c>
      <c r="E10" s="553"/>
      <c r="F10" s="553">
        <v>1.9</v>
      </c>
      <c r="G10" s="553"/>
    </row>
    <row r="11" spans="1:7" ht="14.25" customHeight="1">
      <c r="A11" s="492"/>
      <c r="B11" s="542" t="s">
        <v>236</v>
      </c>
      <c r="C11" s="543"/>
      <c r="D11" s="553">
        <v>1.85</v>
      </c>
      <c r="E11" s="553"/>
      <c r="F11" s="553">
        <v>1.85</v>
      </c>
      <c r="G11" s="553"/>
    </row>
    <row r="12" spans="1:7" ht="14.25" customHeight="1">
      <c r="A12" s="492"/>
      <c r="B12" s="542" t="s">
        <v>157</v>
      </c>
      <c r="C12" s="556"/>
      <c r="D12" s="553">
        <v>1.8</v>
      </c>
      <c r="E12" s="553"/>
      <c r="F12" s="553">
        <v>1.8</v>
      </c>
      <c r="G12" s="553"/>
    </row>
    <row r="13" spans="1:7" ht="14.25" customHeight="1">
      <c r="A13" s="492"/>
      <c r="B13" s="542" t="s">
        <v>158</v>
      </c>
      <c r="C13" s="556"/>
      <c r="D13" s="557">
        <v>2</v>
      </c>
      <c r="E13" s="557"/>
      <c r="F13" s="557">
        <v>2</v>
      </c>
      <c r="G13" s="557"/>
    </row>
    <row r="14" spans="1:7" ht="14.25" customHeight="1">
      <c r="A14" s="490"/>
      <c r="B14" s="554" t="s">
        <v>66</v>
      </c>
      <c r="C14" s="555"/>
      <c r="D14" s="552">
        <v>2.1</v>
      </c>
      <c r="E14" s="552"/>
      <c r="F14" s="552">
        <v>2.1</v>
      </c>
      <c r="G14" s="552"/>
    </row>
    <row r="15" spans="1:7" ht="14.25" customHeight="1">
      <c r="A15" s="489">
        <v>18</v>
      </c>
      <c r="B15" s="542" t="s">
        <v>301</v>
      </c>
      <c r="C15" s="556"/>
      <c r="D15" s="491">
        <v>2.45</v>
      </c>
      <c r="E15" s="491"/>
      <c r="F15" s="491">
        <v>2.45</v>
      </c>
      <c r="G15" s="491"/>
    </row>
    <row r="16" spans="1:7" ht="14.25" customHeight="1">
      <c r="A16" s="492"/>
      <c r="B16" s="542" t="s">
        <v>163</v>
      </c>
      <c r="C16" s="556"/>
      <c r="D16" s="553">
        <v>2.5</v>
      </c>
      <c r="E16" s="553"/>
      <c r="F16" s="553">
        <v>2.5</v>
      </c>
      <c r="G16" s="553"/>
    </row>
    <row r="17" spans="1:7" ht="14.25" customHeight="1">
      <c r="A17" s="492"/>
      <c r="B17" s="542" t="s">
        <v>164</v>
      </c>
      <c r="C17" s="556"/>
      <c r="D17" s="553">
        <v>2.45</v>
      </c>
      <c r="E17" s="553"/>
      <c r="F17" s="553">
        <v>2.45</v>
      </c>
      <c r="G17" s="553"/>
    </row>
    <row r="18" spans="1:7" ht="14.25" customHeight="1">
      <c r="A18" s="492"/>
      <c r="B18" s="542" t="s">
        <v>165</v>
      </c>
      <c r="C18" s="556"/>
      <c r="D18" s="553">
        <v>2.65</v>
      </c>
      <c r="E18" s="553"/>
      <c r="F18" s="553">
        <v>2.65</v>
      </c>
      <c r="G18" s="553"/>
    </row>
    <row r="19" spans="1:7" ht="14.25" customHeight="1">
      <c r="A19" s="492"/>
      <c r="B19" s="542" t="s">
        <v>96</v>
      </c>
      <c r="C19" s="556"/>
      <c r="D19" s="553">
        <v>2.5</v>
      </c>
      <c r="E19" s="553"/>
      <c r="F19" s="553">
        <v>2.5</v>
      </c>
      <c r="G19" s="553"/>
    </row>
    <row r="20" spans="1:7" ht="14.25" customHeight="1">
      <c r="A20" s="492"/>
      <c r="B20" s="542" t="s">
        <v>177</v>
      </c>
      <c r="C20" s="556"/>
      <c r="D20" s="553">
        <v>2.3</v>
      </c>
      <c r="E20" s="553"/>
      <c r="F20" s="553">
        <v>2.3</v>
      </c>
      <c r="G20" s="553"/>
    </row>
    <row r="21" spans="1:7" ht="14.25" customHeight="1">
      <c r="A21" s="492"/>
      <c r="B21" s="542" t="s">
        <v>178</v>
      </c>
      <c r="C21" s="556"/>
      <c r="D21" s="115"/>
      <c r="E21" s="115"/>
      <c r="F21" s="496">
        <v>2.4</v>
      </c>
      <c r="G21" s="550"/>
    </row>
    <row r="22" spans="1:7" ht="14.25" customHeight="1">
      <c r="A22" s="492"/>
      <c r="B22" s="542" t="s">
        <v>179</v>
      </c>
      <c r="C22" s="556"/>
      <c r="D22" s="553">
        <v>2.35</v>
      </c>
      <c r="E22" s="553"/>
      <c r="F22" s="553">
        <v>2.5</v>
      </c>
      <c r="G22" s="553"/>
    </row>
    <row r="23" spans="1:7" ht="14.25" customHeight="1">
      <c r="A23" s="492"/>
      <c r="B23" s="542" t="s">
        <v>194</v>
      </c>
      <c r="C23" s="556"/>
      <c r="D23" s="553">
        <v>2.3</v>
      </c>
      <c r="E23" s="553"/>
      <c r="F23" s="553">
        <v>2.4</v>
      </c>
      <c r="G23" s="553"/>
    </row>
    <row r="24" spans="1:7" ht="14.25" customHeight="1">
      <c r="A24" s="490"/>
      <c r="B24" s="554" t="s">
        <v>195</v>
      </c>
      <c r="C24" s="555"/>
      <c r="D24" s="552">
        <v>2.2</v>
      </c>
      <c r="E24" s="552"/>
      <c r="F24" s="552">
        <v>2.5</v>
      </c>
      <c r="G24" s="552"/>
    </row>
    <row r="25" spans="1:7" ht="14.25" customHeight="1">
      <c r="A25" s="489">
        <v>19</v>
      </c>
      <c r="B25" s="558" t="s">
        <v>302</v>
      </c>
      <c r="C25" s="545"/>
      <c r="D25" s="491">
        <v>2.45</v>
      </c>
      <c r="E25" s="491"/>
      <c r="F25" s="491">
        <v>2.7</v>
      </c>
      <c r="G25" s="491"/>
    </row>
    <row r="26" spans="1:7" ht="14.25" customHeight="1">
      <c r="A26" s="492"/>
      <c r="B26" s="542" t="s">
        <v>218</v>
      </c>
      <c r="C26" s="556"/>
      <c r="D26" s="553">
        <v>2.55</v>
      </c>
      <c r="E26" s="553"/>
      <c r="F26" s="553">
        <v>2.6</v>
      </c>
      <c r="G26" s="553"/>
    </row>
    <row r="27" spans="1:7" ht="14.25" customHeight="1">
      <c r="A27" s="492"/>
      <c r="B27" s="542" t="s">
        <v>219</v>
      </c>
      <c r="C27" s="556"/>
      <c r="D27" s="553">
        <v>2.25</v>
      </c>
      <c r="E27" s="553"/>
      <c r="F27" s="553">
        <v>2.4</v>
      </c>
      <c r="G27" s="553"/>
    </row>
    <row r="28" spans="1:7" ht="14.25" customHeight="1">
      <c r="A28" s="492"/>
      <c r="B28" s="542" t="s">
        <v>220</v>
      </c>
      <c r="C28" s="556"/>
      <c r="D28" s="553">
        <v>2.45</v>
      </c>
      <c r="E28" s="553"/>
      <c r="F28" s="553">
        <v>2.5</v>
      </c>
      <c r="G28" s="553"/>
    </row>
    <row r="29" spans="1:7" ht="14.25" customHeight="1">
      <c r="A29" s="492"/>
      <c r="B29" s="542" t="s">
        <v>232</v>
      </c>
      <c r="C29" s="556"/>
      <c r="D29" s="553">
        <v>2.2</v>
      </c>
      <c r="E29" s="553"/>
      <c r="F29" s="553">
        <v>2.4</v>
      </c>
      <c r="G29" s="553"/>
    </row>
    <row r="30" spans="1:7" ht="14.25" customHeight="1">
      <c r="A30" s="492"/>
      <c r="B30" s="542" t="s">
        <v>231</v>
      </c>
      <c r="C30" s="556"/>
      <c r="D30" s="553">
        <v>2.3</v>
      </c>
      <c r="E30" s="553"/>
      <c r="F30" s="553">
        <v>2.3</v>
      </c>
      <c r="G30" s="553"/>
    </row>
    <row r="31" spans="1:7" ht="14.25" customHeight="1">
      <c r="A31" s="492"/>
      <c r="B31" s="542" t="s">
        <v>237</v>
      </c>
      <c r="C31" s="556"/>
      <c r="D31" s="553">
        <v>2.1</v>
      </c>
      <c r="E31" s="553"/>
      <c r="F31" s="553">
        <v>2.2</v>
      </c>
      <c r="G31" s="553"/>
    </row>
    <row r="32" spans="1:25" ht="14.25" customHeight="1">
      <c r="A32" s="490"/>
      <c r="B32" s="554" t="s">
        <v>242</v>
      </c>
      <c r="C32" s="555"/>
      <c r="D32" s="552">
        <v>2.1</v>
      </c>
      <c r="E32" s="552"/>
      <c r="F32" s="552">
        <v>2.1</v>
      </c>
      <c r="G32" s="552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4.25" customHeight="1">
      <c r="A33" s="534">
        <v>20</v>
      </c>
      <c r="B33" s="544" t="s">
        <v>303</v>
      </c>
      <c r="C33" s="545"/>
      <c r="D33" s="491">
        <v>2.1</v>
      </c>
      <c r="E33" s="491"/>
      <c r="F33" s="491">
        <v>2.25</v>
      </c>
      <c r="G33" s="491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4.25" customHeight="1">
      <c r="A34" s="535"/>
      <c r="B34" s="542" t="s">
        <v>257</v>
      </c>
      <c r="C34" s="543"/>
      <c r="D34" s="553">
        <v>2.4</v>
      </c>
      <c r="E34" s="553"/>
      <c r="F34" s="553">
        <v>2.45</v>
      </c>
      <c r="G34" s="553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4.25" customHeight="1">
      <c r="A35" s="535"/>
      <c r="B35" s="542" t="s">
        <v>258</v>
      </c>
      <c r="C35" s="543"/>
      <c r="D35" s="553">
        <v>2.45</v>
      </c>
      <c r="E35" s="553"/>
      <c r="F35" s="553">
        <v>2.65</v>
      </c>
      <c r="G35" s="553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4.25" customHeight="1">
      <c r="A36" s="535"/>
      <c r="B36" s="542" t="s">
        <v>259</v>
      </c>
      <c r="C36" s="543"/>
      <c r="D36" s="553">
        <v>2.4</v>
      </c>
      <c r="E36" s="553"/>
      <c r="F36" s="553">
        <v>2.55</v>
      </c>
      <c r="G36" s="553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4.25" customHeight="1">
      <c r="A37" s="535"/>
      <c r="B37" s="540" t="s">
        <v>264</v>
      </c>
      <c r="C37" s="541"/>
      <c r="D37" s="496">
        <v>2.25</v>
      </c>
      <c r="E37" s="550"/>
      <c r="F37" s="496">
        <v>2.45</v>
      </c>
      <c r="G37" s="55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4.25" customHeight="1">
      <c r="A38" s="535"/>
      <c r="B38" s="540" t="s">
        <v>265</v>
      </c>
      <c r="C38" s="541"/>
      <c r="D38" s="553">
        <v>2.3</v>
      </c>
      <c r="E38" s="553"/>
      <c r="F38" s="553">
        <v>2.45</v>
      </c>
      <c r="G38" s="553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4.25" customHeight="1">
      <c r="A39" s="535"/>
      <c r="B39" s="540" t="s">
        <v>266</v>
      </c>
      <c r="C39" s="541"/>
      <c r="D39" s="553">
        <v>2.35</v>
      </c>
      <c r="E39" s="553"/>
      <c r="F39" s="553">
        <v>2.45</v>
      </c>
      <c r="G39" s="553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4.25" customHeight="1">
      <c r="A40" s="535"/>
      <c r="B40" s="540" t="s">
        <v>282</v>
      </c>
      <c r="C40" s="541"/>
      <c r="D40" s="496">
        <v>2.4</v>
      </c>
      <c r="E40" s="550"/>
      <c r="F40" s="496">
        <v>2.45</v>
      </c>
      <c r="G40" s="55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4.25" customHeight="1">
      <c r="A41" s="535"/>
      <c r="B41" s="540" t="s">
        <v>281</v>
      </c>
      <c r="C41" s="541"/>
      <c r="D41" s="553">
        <v>2.4</v>
      </c>
      <c r="E41" s="553"/>
      <c r="F41" s="553">
        <v>2.5</v>
      </c>
      <c r="G41" s="55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4.25" customHeight="1">
      <c r="A42" s="535"/>
      <c r="B42" s="540" t="s">
        <v>283</v>
      </c>
      <c r="C42" s="541"/>
      <c r="D42" s="496">
        <v>2.25</v>
      </c>
      <c r="E42" s="550"/>
      <c r="F42" s="553">
        <v>2.3</v>
      </c>
      <c r="G42" s="55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4.25" customHeight="1">
      <c r="A43" s="535"/>
      <c r="B43" s="548" t="s">
        <v>289</v>
      </c>
      <c r="C43" s="549"/>
      <c r="D43" s="496">
        <v>2.25</v>
      </c>
      <c r="E43" s="550"/>
      <c r="F43" s="496">
        <v>2.4</v>
      </c>
      <c r="G43" s="55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4.25" customHeight="1">
      <c r="A44" s="535"/>
      <c r="B44" s="538" t="s">
        <v>290</v>
      </c>
      <c r="C44" s="539"/>
      <c r="D44" s="496">
        <v>2.25</v>
      </c>
      <c r="E44" s="550"/>
      <c r="F44" s="496">
        <v>2.3</v>
      </c>
      <c r="G44" s="55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4.25" customHeight="1">
      <c r="A45" s="489">
        <v>21</v>
      </c>
      <c r="B45" s="536" t="s">
        <v>306</v>
      </c>
      <c r="C45" s="537"/>
      <c r="D45" s="495">
        <v>2.3</v>
      </c>
      <c r="E45" s="551"/>
      <c r="F45" s="495">
        <v>2.4</v>
      </c>
      <c r="G45" s="551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4.25" customHeight="1">
      <c r="A46" s="492"/>
      <c r="B46" s="548" t="s">
        <v>307</v>
      </c>
      <c r="C46" s="549"/>
      <c r="D46" s="496">
        <v>2.1</v>
      </c>
      <c r="E46" s="550"/>
      <c r="F46" s="496">
        <v>2.4</v>
      </c>
      <c r="G46" s="55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14.25" customHeight="1">
      <c r="A47" s="492"/>
      <c r="B47" s="548" t="s">
        <v>308</v>
      </c>
      <c r="C47" s="549"/>
      <c r="D47" s="496">
        <v>2.1</v>
      </c>
      <c r="E47" s="550"/>
      <c r="F47" s="496">
        <v>2.3</v>
      </c>
      <c r="G47" s="55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4.25" customHeight="1">
      <c r="A48" s="492"/>
      <c r="B48" s="540" t="s">
        <v>309</v>
      </c>
      <c r="C48" s="541"/>
      <c r="D48" s="496">
        <v>1.9</v>
      </c>
      <c r="E48" s="550"/>
      <c r="F48" s="553">
        <v>2.2</v>
      </c>
      <c r="G48" s="55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4.25" customHeight="1">
      <c r="A49" s="492"/>
      <c r="B49" s="540" t="s">
        <v>314</v>
      </c>
      <c r="C49" s="541"/>
      <c r="D49" s="496">
        <v>1.7</v>
      </c>
      <c r="E49" s="550"/>
      <c r="F49" s="562">
        <v>2.25</v>
      </c>
      <c r="G49" s="55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4.25" customHeight="1">
      <c r="A50" s="490"/>
      <c r="B50" s="538" t="s">
        <v>327</v>
      </c>
      <c r="C50" s="539"/>
      <c r="D50" s="546">
        <v>1.85</v>
      </c>
      <c r="E50" s="547"/>
      <c r="F50" s="546">
        <v>2.15</v>
      </c>
      <c r="G50" s="547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</sheetData>
  <sheetProtection/>
  <mergeCells count="149">
    <mergeCell ref="D49:E49"/>
    <mergeCell ref="F49:G49"/>
    <mergeCell ref="B47:C47"/>
    <mergeCell ref="B48:C48"/>
    <mergeCell ref="D47:E47"/>
    <mergeCell ref="F47:G47"/>
    <mergeCell ref="D48:E48"/>
    <mergeCell ref="F48:G48"/>
    <mergeCell ref="F42:G42"/>
    <mergeCell ref="B35:C35"/>
    <mergeCell ref="F35:G35"/>
    <mergeCell ref="B46:C46"/>
    <mergeCell ref="D41:E41"/>
    <mergeCell ref="F41:G41"/>
    <mergeCell ref="B42:C42"/>
    <mergeCell ref="D42:E42"/>
    <mergeCell ref="F45:G45"/>
    <mergeCell ref="D33:E33"/>
    <mergeCell ref="F33:G33"/>
    <mergeCell ref="F34:G34"/>
    <mergeCell ref="B20:C20"/>
    <mergeCell ref="D43:E43"/>
    <mergeCell ref="F22:G22"/>
    <mergeCell ref="B22:C22"/>
    <mergeCell ref="D22:E22"/>
    <mergeCell ref="B25:C25"/>
    <mergeCell ref="D25:E25"/>
    <mergeCell ref="F14:G14"/>
    <mergeCell ref="F16:G16"/>
    <mergeCell ref="F20:G20"/>
    <mergeCell ref="F21:G21"/>
    <mergeCell ref="B21:C21"/>
    <mergeCell ref="D20:E20"/>
    <mergeCell ref="F18:G18"/>
    <mergeCell ref="B19:C19"/>
    <mergeCell ref="D19:E19"/>
    <mergeCell ref="F7:G7"/>
    <mergeCell ref="F8:G8"/>
    <mergeCell ref="F11:G11"/>
    <mergeCell ref="F12:G12"/>
    <mergeCell ref="B10:C10"/>
    <mergeCell ref="D10:E10"/>
    <mergeCell ref="D12:E12"/>
    <mergeCell ref="F31:G31"/>
    <mergeCell ref="F28:G28"/>
    <mergeCell ref="D14:E14"/>
    <mergeCell ref="B17:C17"/>
    <mergeCell ref="B23:C23"/>
    <mergeCell ref="D23:E23"/>
    <mergeCell ref="F17:G17"/>
    <mergeCell ref="D17:E17"/>
    <mergeCell ref="B15:C15"/>
    <mergeCell ref="F19:G19"/>
    <mergeCell ref="A15:A24"/>
    <mergeCell ref="B8:C8"/>
    <mergeCell ref="D9:E9"/>
    <mergeCell ref="B9:C9"/>
    <mergeCell ref="F15:G15"/>
    <mergeCell ref="D15:E15"/>
    <mergeCell ref="B18:C18"/>
    <mergeCell ref="D18:E18"/>
    <mergeCell ref="F9:G9"/>
    <mergeCell ref="B11:C11"/>
    <mergeCell ref="A1:G1"/>
    <mergeCell ref="B3:C3"/>
    <mergeCell ref="D3:E3"/>
    <mergeCell ref="F3:G3"/>
    <mergeCell ref="B14:C14"/>
    <mergeCell ref="D13:E13"/>
    <mergeCell ref="F4:G4"/>
    <mergeCell ref="A4:A14"/>
    <mergeCell ref="D11:E11"/>
    <mergeCell ref="F6:G6"/>
    <mergeCell ref="F5:G5"/>
    <mergeCell ref="D7:E7"/>
    <mergeCell ref="D8:E8"/>
    <mergeCell ref="B5:C5"/>
    <mergeCell ref="B28:C28"/>
    <mergeCell ref="D28:E28"/>
    <mergeCell ref="F23:G23"/>
    <mergeCell ref="B24:C24"/>
    <mergeCell ref="D24:E24"/>
    <mergeCell ref="F24:G24"/>
    <mergeCell ref="B4:C4"/>
    <mergeCell ref="B6:C6"/>
    <mergeCell ref="D6:E6"/>
    <mergeCell ref="D4:E4"/>
    <mergeCell ref="D5:E5"/>
    <mergeCell ref="B7:C7"/>
    <mergeCell ref="D27:E27"/>
    <mergeCell ref="F26:G26"/>
    <mergeCell ref="F10:G10"/>
    <mergeCell ref="B16:C16"/>
    <mergeCell ref="D16:E16"/>
    <mergeCell ref="F13:G13"/>
    <mergeCell ref="B13:C13"/>
    <mergeCell ref="B12:C12"/>
    <mergeCell ref="B26:C26"/>
    <mergeCell ref="F27:G27"/>
    <mergeCell ref="F25:G25"/>
    <mergeCell ref="F39:G39"/>
    <mergeCell ref="D39:E39"/>
    <mergeCell ref="F38:G38"/>
    <mergeCell ref="B37:C37"/>
    <mergeCell ref="D37:E37"/>
    <mergeCell ref="F37:G37"/>
    <mergeCell ref="D38:E38"/>
    <mergeCell ref="B27:C27"/>
    <mergeCell ref="F36:G36"/>
    <mergeCell ref="A25:A32"/>
    <mergeCell ref="D29:E29"/>
    <mergeCell ref="D30:E30"/>
    <mergeCell ref="D31:E31"/>
    <mergeCell ref="D26:E26"/>
    <mergeCell ref="F29:G29"/>
    <mergeCell ref="F30:G30"/>
    <mergeCell ref="B29:C29"/>
    <mergeCell ref="B30:C30"/>
    <mergeCell ref="B31:C31"/>
    <mergeCell ref="D32:E32"/>
    <mergeCell ref="F43:G43"/>
    <mergeCell ref="B40:C40"/>
    <mergeCell ref="D40:E40"/>
    <mergeCell ref="F40:G40"/>
    <mergeCell ref="D35:E35"/>
    <mergeCell ref="D36:E36"/>
    <mergeCell ref="D34:E34"/>
    <mergeCell ref="B32:C32"/>
    <mergeCell ref="F32:G32"/>
    <mergeCell ref="F50:G50"/>
    <mergeCell ref="B43:C43"/>
    <mergeCell ref="F46:G46"/>
    <mergeCell ref="D46:E46"/>
    <mergeCell ref="D44:E44"/>
    <mergeCell ref="F44:G44"/>
    <mergeCell ref="D45:E45"/>
    <mergeCell ref="B44:C44"/>
    <mergeCell ref="D50:E50"/>
    <mergeCell ref="B49:C49"/>
    <mergeCell ref="A33:A44"/>
    <mergeCell ref="B45:C45"/>
    <mergeCell ref="B50:C50"/>
    <mergeCell ref="B39:C39"/>
    <mergeCell ref="B34:C34"/>
    <mergeCell ref="B38:C38"/>
    <mergeCell ref="B33:C33"/>
    <mergeCell ref="B36:C36"/>
    <mergeCell ref="A45:A50"/>
    <mergeCell ref="B41:C41"/>
  </mergeCells>
  <printOptions/>
  <pageMargins left="1.1811023622047245" right="0.7874015748031497" top="0.5905511811023623" bottom="0" header="0.5118110236220472" footer="0.5118110236220472"/>
  <pageSetup horizontalDpi="600" verticalDpi="600" orientation="landscape" paperSize="9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3">
      <selection activeCell="A1" sqref="A1:J1"/>
    </sheetView>
  </sheetViews>
  <sheetFormatPr defaultColWidth="9.00390625" defaultRowHeight="13.5"/>
  <cols>
    <col min="1" max="1" width="17.375" style="0" customWidth="1"/>
    <col min="2" max="2" width="11.00390625" style="0" customWidth="1"/>
    <col min="3" max="3" width="13.75390625" style="0" customWidth="1"/>
    <col min="4" max="4" width="11.75390625" style="0" customWidth="1"/>
    <col min="5" max="5" width="10.875" style="0" customWidth="1"/>
    <col min="6" max="6" width="13.75390625" style="45" customWidth="1"/>
    <col min="7" max="7" width="11.75390625" style="51" customWidth="1"/>
    <col min="8" max="8" width="10.875" style="0" customWidth="1"/>
    <col min="9" max="9" width="13.75390625" style="0" customWidth="1"/>
    <col min="10" max="10" width="11.75390625" style="0" customWidth="1"/>
    <col min="11" max="11" width="11.25390625" style="0" customWidth="1"/>
    <col min="12" max="12" width="11.625" style="0" customWidth="1"/>
    <col min="13" max="13" width="12.00390625" style="0" customWidth="1"/>
  </cols>
  <sheetData>
    <row r="1" spans="1:10" ht="28.5" customHeight="1">
      <c r="A1" s="451" t="s">
        <v>71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9:10" ht="19.5" customHeight="1">
      <c r="I2" s="44" t="s">
        <v>84</v>
      </c>
      <c r="J2" s="44"/>
    </row>
    <row r="3" spans="1:10" ht="19.5" customHeight="1">
      <c r="A3" s="330" t="s">
        <v>34</v>
      </c>
      <c r="B3" s="563" t="s">
        <v>166</v>
      </c>
      <c r="C3" s="563"/>
      <c r="D3" s="564"/>
      <c r="E3" s="565" t="s">
        <v>70</v>
      </c>
      <c r="F3" s="563"/>
      <c r="G3" s="564"/>
      <c r="H3" s="565" t="s">
        <v>162</v>
      </c>
      <c r="I3" s="563"/>
      <c r="J3" s="564"/>
    </row>
    <row r="4" spans="1:10" ht="19.5" customHeight="1" thickBot="1">
      <c r="A4" s="331" t="s">
        <v>35</v>
      </c>
      <c r="B4" s="326" t="s">
        <v>68</v>
      </c>
      <c r="C4" s="253" t="s">
        <v>69</v>
      </c>
      <c r="D4" s="254" t="s">
        <v>83</v>
      </c>
      <c r="E4" s="252" t="s">
        <v>68</v>
      </c>
      <c r="F4" s="253" t="s">
        <v>69</v>
      </c>
      <c r="G4" s="255" t="s">
        <v>83</v>
      </c>
      <c r="H4" s="252" t="s">
        <v>68</v>
      </c>
      <c r="I4" s="327" t="s">
        <v>69</v>
      </c>
      <c r="J4" s="326" t="s">
        <v>83</v>
      </c>
    </row>
    <row r="5" spans="1:10" ht="19.5" customHeight="1" thickTop="1">
      <c r="A5" s="411" t="s">
        <v>305</v>
      </c>
      <c r="B5" s="412">
        <v>153</v>
      </c>
      <c r="C5" s="413">
        <v>3337600</v>
      </c>
      <c r="D5" s="414">
        <v>87.86</v>
      </c>
      <c r="E5" s="415">
        <v>3469</v>
      </c>
      <c r="F5" s="413">
        <v>48139608</v>
      </c>
      <c r="G5" s="416">
        <v>107.73</v>
      </c>
      <c r="H5" s="412">
        <v>109</v>
      </c>
      <c r="I5" s="417">
        <v>789075</v>
      </c>
      <c r="J5" s="416">
        <v>42.36</v>
      </c>
    </row>
    <row r="6" spans="1:10" ht="19.5" customHeight="1">
      <c r="A6" s="332" t="s">
        <v>193</v>
      </c>
      <c r="B6" s="248">
        <v>70</v>
      </c>
      <c r="C6" s="243">
        <v>1220700</v>
      </c>
      <c r="D6" s="246">
        <v>34.52</v>
      </c>
      <c r="E6" s="112">
        <v>3483</v>
      </c>
      <c r="F6" s="243">
        <v>47309594</v>
      </c>
      <c r="G6" s="199">
        <v>109.06</v>
      </c>
      <c r="H6" s="248">
        <v>100</v>
      </c>
      <c r="I6" s="410">
        <v>720391</v>
      </c>
      <c r="J6" s="199">
        <v>38.91</v>
      </c>
    </row>
    <row r="7" spans="1:10" ht="19.5" customHeight="1">
      <c r="A7" s="332" t="s">
        <v>337</v>
      </c>
      <c r="B7" s="248">
        <v>59</v>
      </c>
      <c r="C7" s="243">
        <v>1199600</v>
      </c>
      <c r="D7" s="246">
        <v>53.63</v>
      </c>
      <c r="E7" s="112">
        <v>3509</v>
      </c>
      <c r="F7" s="243">
        <v>47161109</v>
      </c>
      <c r="G7" s="199">
        <v>112.35</v>
      </c>
      <c r="H7" s="248">
        <v>88</v>
      </c>
      <c r="I7" s="410">
        <v>626021</v>
      </c>
      <c r="J7" s="199">
        <v>35.86</v>
      </c>
    </row>
    <row r="8" spans="1:10" ht="19.5" customHeight="1">
      <c r="A8" s="332" t="s">
        <v>278</v>
      </c>
      <c r="B8" s="409">
        <v>124</v>
      </c>
      <c r="C8" s="243">
        <v>1858300</v>
      </c>
      <c r="D8" s="246">
        <v>35.01</v>
      </c>
      <c r="E8" s="198">
        <v>3524</v>
      </c>
      <c r="F8" s="244">
        <v>46911398</v>
      </c>
      <c r="G8" s="199">
        <v>116.33</v>
      </c>
      <c r="H8" s="249">
        <v>83</v>
      </c>
      <c r="I8" s="247">
        <v>600299</v>
      </c>
      <c r="J8" s="199">
        <v>39.14</v>
      </c>
    </row>
    <row r="9" spans="1:10" ht="19.5" customHeight="1">
      <c r="A9" s="332" t="s">
        <v>43</v>
      </c>
      <c r="B9" s="243">
        <v>73</v>
      </c>
      <c r="C9" s="245">
        <v>1508180</v>
      </c>
      <c r="D9" s="113">
        <v>111.1</v>
      </c>
      <c r="E9" s="112">
        <v>3569</v>
      </c>
      <c r="F9" s="245">
        <v>46619975</v>
      </c>
      <c r="G9" s="113">
        <v>119.76</v>
      </c>
      <c r="H9" s="112">
        <v>71</v>
      </c>
      <c r="I9" s="251">
        <v>478660</v>
      </c>
      <c r="J9" s="377">
        <v>32.88</v>
      </c>
    </row>
    <row r="10" spans="1:10" ht="19.5" customHeight="1">
      <c r="A10" s="332" t="s">
        <v>42</v>
      </c>
      <c r="B10" s="243">
        <v>82</v>
      </c>
      <c r="C10" s="245">
        <v>1113200</v>
      </c>
      <c r="D10" s="113">
        <v>106.6</v>
      </c>
      <c r="E10" s="112">
        <v>3584</v>
      </c>
      <c r="F10" s="245">
        <v>46498605</v>
      </c>
      <c r="G10" s="113">
        <v>118.27</v>
      </c>
      <c r="H10" s="112">
        <v>65</v>
      </c>
      <c r="I10" s="251">
        <v>469020</v>
      </c>
      <c r="J10" s="377">
        <v>39.73</v>
      </c>
    </row>
    <row r="11" spans="1:10" ht="19.5" customHeight="1">
      <c r="A11" s="332" t="s">
        <v>267</v>
      </c>
      <c r="B11" s="243">
        <v>128</v>
      </c>
      <c r="C11" s="245">
        <v>2243270</v>
      </c>
      <c r="D11" s="113">
        <v>152.96</v>
      </c>
      <c r="E11" s="112">
        <v>3580</v>
      </c>
      <c r="F11" s="245">
        <v>46304825</v>
      </c>
      <c r="G11" s="113">
        <v>117.7</v>
      </c>
      <c r="H11" s="112">
        <v>51</v>
      </c>
      <c r="I11" s="251">
        <v>329498</v>
      </c>
      <c r="J11" s="377">
        <v>35.21</v>
      </c>
    </row>
    <row r="12" spans="1:10" ht="19.5" customHeight="1">
      <c r="A12" s="332" t="s">
        <v>268</v>
      </c>
      <c r="B12" s="243">
        <v>97</v>
      </c>
      <c r="C12" s="245">
        <v>1873300</v>
      </c>
      <c r="D12" s="113">
        <v>188.53</v>
      </c>
      <c r="E12" s="112">
        <v>3610</v>
      </c>
      <c r="F12" s="245">
        <v>46138946</v>
      </c>
      <c r="G12" s="113">
        <v>117.08</v>
      </c>
      <c r="H12" s="112">
        <v>40</v>
      </c>
      <c r="I12" s="251">
        <v>283291</v>
      </c>
      <c r="J12" s="377">
        <v>35.21</v>
      </c>
    </row>
    <row r="13" spans="1:10" ht="19.5" customHeight="1">
      <c r="A13" s="332" t="s">
        <v>269</v>
      </c>
      <c r="B13" s="243">
        <v>130</v>
      </c>
      <c r="C13" s="245">
        <v>2477300</v>
      </c>
      <c r="D13" s="113">
        <v>169.27</v>
      </c>
      <c r="E13" s="112">
        <v>3597</v>
      </c>
      <c r="F13" s="245">
        <v>45764007</v>
      </c>
      <c r="G13" s="113">
        <v>116.69</v>
      </c>
      <c r="H13" s="112">
        <v>36</v>
      </c>
      <c r="I13" s="251">
        <v>268636</v>
      </c>
      <c r="J13" s="377">
        <v>35.21</v>
      </c>
    </row>
    <row r="14" spans="1:10" ht="19.5" customHeight="1">
      <c r="A14" s="332" t="s">
        <v>294</v>
      </c>
      <c r="B14" s="243">
        <v>107</v>
      </c>
      <c r="C14" s="245">
        <v>1550350</v>
      </c>
      <c r="D14" s="259">
        <v>180.4</v>
      </c>
      <c r="E14" s="112">
        <v>3618</v>
      </c>
      <c r="F14" s="245">
        <v>45553075</v>
      </c>
      <c r="G14" s="259">
        <v>115.09</v>
      </c>
      <c r="H14" s="112">
        <v>23</v>
      </c>
      <c r="I14" s="251">
        <v>173634</v>
      </c>
      <c r="J14" s="259">
        <v>36.1</v>
      </c>
    </row>
    <row r="15" spans="1:10" ht="19.5" customHeight="1">
      <c r="A15" s="332" t="s">
        <v>293</v>
      </c>
      <c r="B15" s="243">
        <v>96</v>
      </c>
      <c r="C15" s="245">
        <v>1522400</v>
      </c>
      <c r="D15" s="259">
        <v>208.61</v>
      </c>
      <c r="E15" s="112">
        <v>3666</v>
      </c>
      <c r="F15" s="245">
        <v>45591061</v>
      </c>
      <c r="G15" s="259">
        <v>114.41</v>
      </c>
      <c r="H15" s="112">
        <v>10</v>
      </c>
      <c r="I15" s="251">
        <v>52773</v>
      </c>
      <c r="J15" s="259">
        <v>13.78</v>
      </c>
    </row>
    <row r="16" spans="1:10" ht="19.5" customHeight="1">
      <c r="A16" s="332" t="s">
        <v>7</v>
      </c>
      <c r="B16" s="243">
        <v>112</v>
      </c>
      <c r="C16" s="245">
        <v>1761700</v>
      </c>
      <c r="D16" s="259">
        <v>330.4</v>
      </c>
      <c r="E16" s="112">
        <v>3708</v>
      </c>
      <c r="F16" s="245">
        <v>45549305</v>
      </c>
      <c r="G16" s="113">
        <v>112.94</v>
      </c>
      <c r="H16" s="112">
        <v>4</v>
      </c>
      <c r="I16" s="251">
        <v>8969</v>
      </c>
      <c r="J16" s="262">
        <v>3.79</v>
      </c>
    </row>
    <row r="17" spans="1:10" ht="19.5" customHeight="1">
      <c r="A17" s="332" t="s">
        <v>305</v>
      </c>
      <c r="B17" s="248">
        <v>207</v>
      </c>
      <c r="C17" s="243">
        <v>3798780</v>
      </c>
      <c r="D17" s="246">
        <v>408.12</v>
      </c>
      <c r="E17" s="198">
        <v>3720</v>
      </c>
      <c r="F17" s="244">
        <v>44684368</v>
      </c>
      <c r="G17" s="199">
        <v>109.78</v>
      </c>
      <c r="H17" s="249">
        <v>170</v>
      </c>
      <c r="I17" s="418">
        <v>1862823</v>
      </c>
      <c r="J17" s="199">
        <v>125.68</v>
      </c>
    </row>
    <row r="18" spans="1:10" ht="19.5" customHeight="1">
      <c r="A18" s="332" t="s">
        <v>193</v>
      </c>
      <c r="B18" s="248">
        <v>169</v>
      </c>
      <c r="C18" s="243">
        <v>3536060</v>
      </c>
      <c r="D18" s="246">
        <v>373.91</v>
      </c>
      <c r="E18" s="198">
        <v>3780</v>
      </c>
      <c r="F18" s="244">
        <v>43379625</v>
      </c>
      <c r="G18" s="250">
        <v>106.27</v>
      </c>
      <c r="H18" s="198">
        <v>166</v>
      </c>
      <c r="I18" s="247">
        <v>1851447</v>
      </c>
      <c r="J18" s="199">
        <v>126.52</v>
      </c>
    </row>
    <row r="19" spans="1:10" ht="19.5" customHeight="1">
      <c r="A19" s="332" t="s">
        <v>288</v>
      </c>
      <c r="B19" s="248">
        <v>119</v>
      </c>
      <c r="C19" s="243">
        <v>2236700</v>
      </c>
      <c r="D19" s="246">
        <v>397.35</v>
      </c>
      <c r="E19" s="198">
        <v>3851</v>
      </c>
      <c r="F19" s="244">
        <v>41978543</v>
      </c>
      <c r="G19" s="250">
        <v>102.44</v>
      </c>
      <c r="H19" s="198">
        <v>147</v>
      </c>
      <c r="I19" s="247">
        <v>1745813</v>
      </c>
      <c r="J19" s="199">
        <v>121.61</v>
      </c>
    </row>
    <row r="20" spans="1:10" ht="19.5" customHeight="1">
      <c r="A20" s="333" t="s">
        <v>278</v>
      </c>
      <c r="B20" s="328">
        <v>268</v>
      </c>
      <c r="C20" s="258">
        <v>5308120</v>
      </c>
      <c r="D20" s="259">
        <v>412.31</v>
      </c>
      <c r="E20" s="260">
        <v>3872</v>
      </c>
      <c r="F20" s="261">
        <v>40325158</v>
      </c>
      <c r="G20" s="262">
        <v>97.89</v>
      </c>
      <c r="H20" s="272">
        <v>126</v>
      </c>
      <c r="I20" s="258">
        <v>1533912</v>
      </c>
      <c r="J20" s="262">
        <v>116.1</v>
      </c>
    </row>
    <row r="21" spans="1:10" ht="19.5" customHeight="1">
      <c r="A21" s="333" t="s">
        <v>279</v>
      </c>
      <c r="B21" s="328">
        <v>88</v>
      </c>
      <c r="C21" s="258">
        <v>1357470</v>
      </c>
      <c r="D21" s="259">
        <v>214.55</v>
      </c>
      <c r="E21" s="260">
        <v>3928</v>
      </c>
      <c r="F21" s="261">
        <v>38926941</v>
      </c>
      <c r="G21" s="262">
        <v>94.63</v>
      </c>
      <c r="H21" s="272">
        <v>112</v>
      </c>
      <c r="I21" s="258">
        <v>1455650</v>
      </c>
      <c r="J21" s="262">
        <v>121.9</v>
      </c>
    </row>
    <row r="22" spans="1:10" ht="19.5" customHeight="1">
      <c r="A22" s="333" t="s">
        <v>280</v>
      </c>
      <c r="B22" s="328">
        <v>84</v>
      </c>
      <c r="C22" s="258">
        <v>1044300</v>
      </c>
      <c r="D22" s="259">
        <v>92.29</v>
      </c>
      <c r="E22" s="260">
        <v>3954</v>
      </c>
      <c r="F22" s="261">
        <v>39314228</v>
      </c>
      <c r="G22" s="262">
        <v>95.72</v>
      </c>
      <c r="H22" s="272">
        <v>91</v>
      </c>
      <c r="I22" s="258">
        <v>1180547</v>
      </c>
      <c r="J22" s="262">
        <v>100.38</v>
      </c>
    </row>
    <row r="23" spans="1:10" ht="19.5" customHeight="1">
      <c r="A23" s="333" t="s">
        <v>267</v>
      </c>
      <c r="B23" s="328">
        <v>96</v>
      </c>
      <c r="C23" s="258">
        <v>1466540</v>
      </c>
      <c r="D23" s="259">
        <v>98.07</v>
      </c>
      <c r="E23" s="260">
        <v>3965</v>
      </c>
      <c r="F23" s="261">
        <v>39340809</v>
      </c>
      <c r="G23" s="262">
        <v>96.48</v>
      </c>
      <c r="H23" s="260">
        <v>78</v>
      </c>
      <c r="I23" s="261">
        <v>994564</v>
      </c>
      <c r="J23" s="262">
        <v>92.26</v>
      </c>
    </row>
    <row r="24" spans="1:10" ht="19.5" customHeight="1">
      <c r="A24" s="333" t="s">
        <v>268</v>
      </c>
      <c r="B24" s="328">
        <v>75</v>
      </c>
      <c r="C24" s="258">
        <v>993660</v>
      </c>
      <c r="D24" s="259">
        <v>57.04</v>
      </c>
      <c r="E24" s="260">
        <v>3985</v>
      </c>
      <c r="F24" s="261">
        <v>39407324</v>
      </c>
      <c r="G24" s="262">
        <v>97.2</v>
      </c>
      <c r="H24" s="260">
        <v>76</v>
      </c>
      <c r="I24" s="261">
        <v>884566</v>
      </c>
      <c r="J24" s="262">
        <v>108.16</v>
      </c>
    </row>
    <row r="25" spans="1:10" ht="19.5" customHeight="1">
      <c r="A25" s="333" t="s">
        <v>269</v>
      </c>
      <c r="B25" s="328">
        <v>106</v>
      </c>
      <c r="C25" s="258">
        <v>1463490</v>
      </c>
      <c r="D25" s="259">
        <v>93.09</v>
      </c>
      <c r="E25" s="260">
        <v>3992</v>
      </c>
      <c r="F25" s="261">
        <v>39216987</v>
      </c>
      <c r="G25" s="262">
        <v>97.06</v>
      </c>
      <c r="H25" s="260">
        <v>58</v>
      </c>
      <c r="I25" s="261">
        <v>763004</v>
      </c>
      <c r="J25" s="262">
        <v>95.96</v>
      </c>
    </row>
    <row r="26" spans="1:12" ht="19.5" customHeight="1">
      <c r="A26" s="332" t="s">
        <v>76</v>
      </c>
      <c r="B26" s="329">
        <v>76</v>
      </c>
      <c r="C26" s="103">
        <v>859400</v>
      </c>
      <c r="D26" s="104">
        <v>73.27</v>
      </c>
      <c r="E26" s="38">
        <v>4008</v>
      </c>
      <c r="F26" s="103">
        <v>39579307</v>
      </c>
      <c r="G26" s="104">
        <v>97.43</v>
      </c>
      <c r="H26" s="38">
        <v>41</v>
      </c>
      <c r="I26" s="103">
        <v>480966</v>
      </c>
      <c r="J26" s="104">
        <v>169.79</v>
      </c>
      <c r="K26" s="40"/>
      <c r="L26" s="37"/>
    </row>
    <row r="27" spans="1:12" ht="19.5" customHeight="1">
      <c r="A27" s="332" t="s">
        <v>75</v>
      </c>
      <c r="B27" s="329">
        <v>64</v>
      </c>
      <c r="C27" s="103">
        <v>729800</v>
      </c>
      <c r="D27" s="104">
        <v>46.32</v>
      </c>
      <c r="E27" s="38">
        <v>4024</v>
      </c>
      <c r="F27" s="103">
        <v>39850041</v>
      </c>
      <c r="G27" s="104">
        <v>98.77</v>
      </c>
      <c r="H27" s="38">
        <v>27</v>
      </c>
      <c r="I27" s="103">
        <v>382981</v>
      </c>
      <c r="J27" s="104">
        <v>273.48</v>
      </c>
      <c r="K27" s="40"/>
      <c r="L27" s="37"/>
    </row>
    <row r="28" spans="1:12" ht="19.5" customHeight="1" thickBot="1">
      <c r="A28" s="332" t="s">
        <v>256</v>
      </c>
      <c r="B28" s="329">
        <v>67</v>
      </c>
      <c r="C28" s="103">
        <v>533200</v>
      </c>
      <c r="D28" s="104">
        <v>68.68</v>
      </c>
      <c r="E28" s="38">
        <v>4058</v>
      </c>
      <c r="F28" s="103">
        <v>40332135</v>
      </c>
      <c r="G28" s="104">
        <v>100.84</v>
      </c>
      <c r="H28" s="38">
        <v>19</v>
      </c>
      <c r="I28" s="103">
        <v>236463</v>
      </c>
      <c r="J28" s="104">
        <v>323.22</v>
      </c>
      <c r="K28" s="40"/>
      <c r="L28" s="37"/>
    </row>
    <row r="29" spans="1:10" ht="19.5" customHeight="1" thickTop="1">
      <c r="A29" s="322"/>
      <c r="B29" s="323"/>
      <c r="C29" s="323"/>
      <c r="D29" s="322"/>
      <c r="E29" s="322"/>
      <c r="F29" s="324"/>
      <c r="G29" s="325"/>
      <c r="H29" s="322" t="s">
        <v>78</v>
      </c>
      <c r="I29" s="322"/>
      <c r="J29" s="322"/>
    </row>
  </sheetData>
  <sheetProtection/>
  <mergeCells count="4">
    <mergeCell ref="B3:D3"/>
    <mergeCell ref="H3:J3"/>
    <mergeCell ref="E3:G3"/>
    <mergeCell ref="A1:J1"/>
  </mergeCells>
  <printOptions/>
  <pageMargins left="0.7874015748031497" right="0.7874015748031497" top="0.5118110236220472" bottom="0.3937007874015748" header="0.5118110236220472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3">
      <selection activeCell="A1" sqref="A1:D1"/>
    </sheetView>
  </sheetViews>
  <sheetFormatPr defaultColWidth="9.00390625" defaultRowHeight="13.5"/>
  <cols>
    <col min="1" max="1" width="24.75390625" style="0" customWidth="1"/>
    <col min="2" max="4" width="36.75390625" style="0" customWidth="1"/>
  </cols>
  <sheetData>
    <row r="1" spans="1:4" ht="33" customHeight="1">
      <c r="A1" s="566" t="s">
        <v>3</v>
      </c>
      <c r="B1" s="566"/>
      <c r="C1" s="566"/>
      <c r="D1" s="566"/>
    </row>
    <row r="2" spans="1:4" ht="21" customHeight="1">
      <c r="A2" s="7"/>
      <c r="B2" s="7"/>
      <c r="C2" s="7"/>
      <c r="D2" s="8"/>
    </row>
    <row r="3" spans="1:4" ht="21" customHeight="1" thickBot="1">
      <c r="A3" s="99"/>
      <c r="B3" s="285" t="s">
        <v>296</v>
      </c>
      <c r="C3" s="54" t="s">
        <v>253</v>
      </c>
      <c r="D3" s="54" t="s">
        <v>205</v>
      </c>
    </row>
    <row r="4" spans="1:4" ht="21" customHeight="1" thickTop="1">
      <c r="A4" s="209" t="s">
        <v>7</v>
      </c>
      <c r="B4" s="284">
        <v>50</v>
      </c>
      <c r="C4" s="294">
        <v>49</v>
      </c>
      <c r="D4" s="210">
        <v>48</v>
      </c>
    </row>
    <row r="5" spans="1:4" ht="21" customHeight="1">
      <c r="A5" s="98" t="s">
        <v>4</v>
      </c>
      <c r="B5" s="280">
        <v>43</v>
      </c>
      <c r="C5" s="162">
        <v>49</v>
      </c>
      <c r="D5" s="10">
        <v>62</v>
      </c>
    </row>
    <row r="6" spans="1:4" ht="21" customHeight="1">
      <c r="A6" s="116" t="s">
        <v>5</v>
      </c>
      <c r="B6" s="281">
        <v>59</v>
      </c>
      <c r="C6" s="163">
        <v>36</v>
      </c>
      <c r="D6" s="9">
        <v>63</v>
      </c>
    </row>
    <row r="7" spans="1:4" ht="21" customHeight="1">
      <c r="A7" s="99" t="s">
        <v>6</v>
      </c>
      <c r="B7" s="278">
        <f>SUM(B4:B6)</f>
        <v>152</v>
      </c>
      <c r="C7" s="164">
        <f>SUM(C4:C6)</f>
        <v>134</v>
      </c>
      <c r="D7" s="54">
        <f>SUM(D4:D6)</f>
        <v>173</v>
      </c>
    </row>
    <row r="8" spans="1:4" ht="21" customHeight="1">
      <c r="A8" s="99" t="s">
        <v>87</v>
      </c>
      <c r="B8" s="278">
        <v>57</v>
      </c>
      <c r="C8" s="164">
        <v>47</v>
      </c>
      <c r="D8" s="54">
        <v>32</v>
      </c>
    </row>
    <row r="9" spans="1:4" ht="21" customHeight="1">
      <c r="A9" s="98" t="s">
        <v>88</v>
      </c>
      <c r="B9" s="280">
        <v>53</v>
      </c>
      <c r="C9" s="162">
        <v>44</v>
      </c>
      <c r="D9" s="10">
        <v>50</v>
      </c>
    </row>
    <row r="10" spans="1:4" ht="21" customHeight="1">
      <c r="A10" s="178" t="s">
        <v>89</v>
      </c>
      <c r="B10" s="282">
        <v>50</v>
      </c>
      <c r="C10" s="180">
        <v>47</v>
      </c>
      <c r="D10" s="111">
        <v>40</v>
      </c>
    </row>
    <row r="11" spans="1:4" ht="21" customHeight="1" thickBot="1">
      <c r="A11" s="99" t="s">
        <v>90</v>
      </c>
      <c r="B11" s="278">
        <f>SUM(B8:B10)</f>
        <v>160</v>
      </c>
      <c r="C11" s="164">
        <f>SUM(C8:C10)</f>
        <v>138</v>
      </c>
      <c r="D11" s="54">
        <f>SUM(D8:D10)</f>
        <v>122</v>
      </c>
    </row>
    <row r="12" spans="1:6" ht="21" customHeight="1" thickBot="1" thickTop="1">
      <c r="A12" s="179" t="s">
        <v>171</v>
      </c>
      <c r="B12" s="283">
        <f>B7+B11</f>
        <v>312</v>
      </c>
      <c r="C12" s="181">
        <f>C7+C11</f>
        <v>272</v>
      </c>
      <c r="D12" s="117">
        <f>D7+D11</f>
        <v>295</v>
      </c>
      <c r="F12" s="39"/>
    </row>
    <row r="13" spans="1:6" ht="21" customHeight="1" thickTop="1">
      <c r="A13" s="209" t="s">
        <v>98</v>
      </c>
      <c r="B13" s="284">
        <v>61</v>
      </c>
      <c r="C13" s="294">
        <v>41</v>
      </c>
      <c r="D13" s="210">
        <v>40</v>
      </c>
      <c r="F13" s="39"/>
    </row>
    <row r="14" spans="1:4" ht="21" customHeight="1">
      <c r="A14" s="98" t="s">
        <v>99</v>
      </c>
      <c r="B14" s="280">
        <v>51</v>
      </c>
      <c r="C14" s="162">
        <v>32</v>
      </c>
      <c r="D14" s="10">
        <v>50</v>
      </c>
    </row>
    <row r="15" spans="1:4" ht="21" customHeight="1">
      <c r="A15" s="116" t="s">
        <v>100</v>
      </c>
      <c r="B15" s="281">
        <v>41</v>
      </c>
      <c r="C15" s="163">
        <v>24</v>
      </c>
      <c r="D15" s="9">
        <v>33</v>
      </c>
    </row>
    <row r="16" spans="1:4" ht="21" customHeight="1">
      <c r="A16" s="211" t="s">
        <v>101</v>
      </c>
      <c r="B16" s="278">
        <f>SUM(B13:B15)</f>
        <v>153</v>
      </c>
      <c r="C16" s="164">
        <f>SUM(C13:C15)</f>
        <v>97</v>
      </c>
      <c r="D16" s="164">
        <f>SUM(D13:D15)</f>
        <v>123</v>
      </c>
    </row>
    <row r="17" spans="1:4" ht="21" customHeight="1">
      <c r="A17" s="224" t="s">
        <v>147</v>
      </c>
      <c r="B17" s="279">
        <v>48</v>
      </c>
      <c r="C17" s="161">
        <v>28</v>
      </c>
      <c r="D17" s="59">
        <v>33</v>
      </c>
    </row>
    <row r="18" spans="1:4" ht="21" customHeight="1">
      <c r="A18" s="98" t="s">
        <v>146</v>
      </c>
      <c r="B18" s="280">
        <v>36</v>
      </c>
      <c r="C18" s="162">
        <v>34</v>
      </c>
      <c r="D18" s="10">
        <v>25</v>
      </c>
    </row>
    <row r="19" spans="1:4" ht="21" customHeight="1">
      <c r="A19" s="116" t="s">
        <v>148</v>
      </c>
      <c r="B19" s="281">
        <v>55</v>
      </c>
      <c r="C19" s="163">
        <v>45</v>
      </c>
      <c r="D19" s="9">
        <v>42</v>
      </c>
    </row>
    <row r="20" spans="1:4" ht="21" customHeight="1" thickBot="1">
      <c r="A20" s="99" t="s">
        <v>149</v>
      </c>
      <c r="B20" s="285">
        <f>SUM(B17:B19)</f>
        <v>139</v>
      </c>
      <c r="C20" s="302">
        <f>SUM(C17:C19)</f>
        <v>107</v>
      </c>
      <c r="D20" s="164">
        <f>SUM(D17:D19)</f>
        <v>100</v>
      </c>
    </row>
    <row r="21" spans="1:4" ht="21" customHeight="1" thickBot="1" thickTop="1">
      <c r="A21" s="229" t="s">
        <v>243</v>
      </c>
      <c r="B21" s="286">
        <f>B16+B20</f>
        <v>292</v>
      </c>
      <c r="C21" s="231">
        <f>C16+C20</f>
        <v>204</v>
      </c>
      <c r="D21" s="230">
        <v>223</v>
      </c>
    </row>
    <row r="22" spans="1:4" ht="21" customHeight="1" thickTop="1">
      <c r="A22" s="225" t="s">
        <v>156</v>
      </c>
      <c r="B22" s="287">
        <f>B12+B21</f>
        <v>604</v>
      </c>
      <c r="C22" s="226">
        <f>C12+C21</f>
        <v>476</v>
      </c>
      <c r="D22" s="148">
        <v>518</v>
      </c>
    </row>
    <row r="23" spans="1:4" ht="21" customHeight="1">
      <c r="A23" s="102" t="s">
        <v>310</v>
      </c>
      <c r="B23" s="370"/>
      <c r="C23" s="370"/>
      <c r="D23" s="370"/>
    </row>
    <row r="24" spans="1:4" ht="24" customHeight="1">
      <c r="A24" s="370"/>
      <c r="B24" s="370"/>
      <c r="C24" s="567" t="s">
        <v>244</v>
      </c>
      <c r="D24" s="567"/>
    </row>
  </sheetData>
  <sheetProtection/>
  <mergeCells count="2">
    <mergeCell ref="A1:D1"/>
    <mergeCell ref="C24:D24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imaoka</cp:lastModifiedBy>
  <cp:lastPrinted>2010-05-06T07:48:46Z</cp:lastPrinted>
  <dcterms:created xsi:type="dcterms:W3CDTF">2003-12-19T00:37:38Z</dcterms:created>
  <dcterms:modified xsi:type="dcterms:W3CDTF">2010-05-06T23:50:57Z</dcterms:modified>
  <cp:category/>
  <cp:version/>
  <cp:contentType/>
  <cp:contentStatus/>
</cp:coreProperties>
</file>