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2　調査結果\"/>
    </mc:Choice>
  </mc:AlternateContent>
  <xr:revisionPtr revIDLastSave="0" documentId="13_ncr:1_{736FAE6E-16AF-43D7-A74B-72786C8D8E21}" xr6:coauthVersionLast="46" xr6:coauthVersionMax="46" xr10:uidLastSave="{00000000-0000-0000-0000-000000000000}"/>
  <bookViews>
    <workbookView xWindow="-120" yWindow="-120" windowWidth="20730" windowHeight="11160" tabRatio="816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1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金利!$A$1:$D$52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信用保証!$A$1:$J$40</definedName>
    <definedName name="_xlnm.Print_Area" localSheetId="1">人口動態!$A$1:$K$40</definedName>
    <definedName name="_xlnm.Print_Area" localSheetId="3">賃金・労働時間・雇用!$A$1:$S$55</definedName>
    <definedName name="_xlnm.Print_Area" localSheetId="4">'倒産状況（データバンク）'!$A$1:$F$43</definedName>
    <definedName name="_xlnm.Print_Titles" localSheetId="5">金利!$1:$3</definedName>
  </definedNames>
  <calcPr calcId="181029"/>
</workbook>
</file>

<file path=xl/calcChain.xml><?xml version="1.0" encoding="utf-8"?>
<calcChain xmlns="http://schemas.openxmlformats.org/spreadsheetml/2006/main">
  <c r="A20" i="941" l="1"/>
  <c r="D5" i="937"/>
  <c r="E5" i="937"/>
  <c r="C5" i="937"/>
  <c r="B5" i="937"/>
  <c r="G6" i="1" l="1"/>
  <c r="D6" i="1"/>
  <c r="J20" i="933"/>
  <c r="J19" i="933"/>
  <c r="J18" i="933"/>
  <c r="J16" i="933"/>
  <c r="J15" i="933"/>
  <c r="J14" i="933"/>
  <c r="J11" i="933"/>
  <c r="J10" i="933"/>
  <c r="J9" i="933"/>
  <c r="J7" i="933"/>
  <c r="J6" i="933"/>
  <c r="J5" i="933"/>
  <c r="I21" i="933" l="1"/>
  <c r="I17" i="933"/>
  <c r="I13" i="933"/>
  <c r="I22" i="933" s="1"/>
  <c r="I12" i="933"/>
  <c r="I8" i="933"/>
  <c r="G21" i="933"/>
  <c r="G17" i="933"/>
  <c r="G13" i="933"/>
  <c r="G22" i="933" s="1"/>
  <c r="G12" i="933"/>
  <c r="G8" i="933"/>
  <c r="E21" i="933"/>
  <c r="E17" i="933"/>
  <c r="E13" i="933"/>
  <c r="E22" i="933" s="1"/>
  <c r="E12" i="933"/>
  <c r="E8" i="933"/>
  <c r="C21" i="933"/>
  <c r="C17" i="933"/>
  <c r="C13" i="933"/>
  <c r="C22" i="933" s="1"/>
  <c r="C12" i="933"/>
  <c r="C8" i="933"/>
  <c r="L5" i="938"/>
  <c r="E18" i="937" l="1"/>
  <c r="D18" i="937"/>
  <c r="C18" i="937"/>
  <c r="B18" i="937"/>
  <c r="F5" i="1" l="1"/>
  <c r="E5" i="1"/>
  <c r="K31" i="934" l="1"/>
  <c r="G31" i="934"/>
  <c r="D31" i="934"/>
  <c r="K30" i="934"/>
  <c r="G30" i="934"/>
  <c r="D30" i="934"/>
  <c r="K29" i="934"/>
  <c r="G29" i="934"/>
  <c r="D29" i="934"/>
  <c r="B12" i="1" l="1"/>
  <c r="K32" i="934"/>
  <c r="K33" i="934"/>
  <c r="K34" i="934"/>
  <c r="G32" i="934"/>
  <c r="G33" i="934"/>
  <c r="G34" i="934"/>
  <c r="D32" i="934"/>
  <c r="D33" i="934"/>
  <c r="D34" i="934"/>
  <c r="E31" i="937"/>
  <c r="D31" i="937"/>
  <c r="C31" i="937"/>
  <c r="B31" i="937"/>
  <c r="K35" i="934"/>
  <c r="K36" i="934"/>
  <c r="K37" i="934"/>
  <c r="G35" i="934"/>
  <c r="G36" i="934"/>
  <c r="G37" i="934"/>
  <c r="D35" i="934"/>
  <c r="D36" i="934"/>
  <c r="D37" i="934"/>
  <c r="B44" i="937"/>
  <c r="C44" i="937"/>
  <c r="E44" i="937"/>
  <c r="D44" i="937"/>
  <c r="K38" i="934"/>
  <c r="K39" i="934"/>
  <c r="K40" i="934"/>
  <c r="G38" i="934"/>
  <c r="G39" i="934"/>
  <c r="G40" i="934"/>
  <c r="D38" i="934"/>
  <c r="D39" i="934"/>
  <c r="D40" i="934"/>
  <c r="B8" i="933"/>
  <c r="B7" i="88"/>
  <c r="B11" i="88"/>
  <c r="B16" i="88"/>
  <c r="B21" i="88" s="1"/>
  <c r="B20" i="88"/>
  <c r="F17" i="933"/>
  <c r="G41" i="934"/>
  <c r="G42" i="934"/>
  <c r="G43" i="934"/>
  <c r="D41" i="934"/>
  <c r="D42" i="934"/>
  <c r="D43" i="934"/>
  <c r="K41" i="934"/>
  <c r="K42" i="934"/>
  <c r="K43" i="934"/>
  <c r="D44" i="934"/>
  <c r="F12" i="1"/>
  <c r="E12" i="1"/>
  <c r="C12" i="1"/>
  <c r="D45" i="934"/>
  <c r="D46" i="934"/>
  <c r="G44" i="934"/>
  <c r="G45" i="934"/>
  <c r="G46" i="934"/>
  <c r="K45" i="934"/>
  <c r="K46" i="934"/>
  <c r="K44" i="934"/>
  <c r="B96" i="937"/>
  <c r="B83" i="937"/>
  <c r="C83" i="937"/>
  <c r="E83" i="937"/>
  <c r="D83" i="937"/>
  <c r="B70" i="937"/>
  <c r="C70" i="937"/>
  <c r="E70" i="937"/>
  <c r="D70" i="937"/>
  <c r="E96" i="937"/>
  <c r="D96" i="937"/>
  <c r="C96" i="937"/>
  <c r="B109" i="937"/>
  <c r="C109" i="937"/>
  <c r="D109" i="937"/>
  <c r="E109" i="937"/>
  <c r="E122" i="937"/>
  <c r="D122" i="937"/>
  <c r="C122" i="937"/>
  <c r="B122" i="937"/>
  <c r="E57" i="937"/>
  <c r="B57" i="937"/>
  <c r="C57" i="937"/>
  <c r="D57" i="937"/>
  <c r="B12" i="933"/>
  <c r="C11" i="88"/>
  <c r="C7" i="88"/>
  <c r="D20" i="88"/>
  <c r="E20" i="88"/>
  <c r="C20" i="88"/>
  <c r="D7" i="88"/>
  <c r="K47" i="934"/>
  <c r="K48" i="934"/>
  <c r="K49" i="934"/>
  <c r="G47" i="934"/>
  <c r="G48" i="934"/>
  <c r="G49" i="934"/>
  <c r="G50" i="934"/>
  <c r="G51" i="934"/>
  <c r="G52" i="934"/>
  <c r="D47" i="934"/>
  <c r="D48" i="934"/>
  <c r="D49" i="934"/>
  <c r="D50" i="934"/>
  <c r="D51" i="934"/>
  <c r="D52" i="934"/>
  <c r="C16" i="88"/>
  <c r="K50" i="934"/>
  <c r="K51" i="934"/>
  <c r="K52" i="934"/>
  <c r="K53" i="934"/>
  <c r="K54" i="934"/>
  <c r="K55" i="934"/>
  <c r="G53" i="934"/>
  <c r="G54" i="934"/>
  <c r="G55" i="934"/>
  <c r="D53" i="934"/>
  <c r="D54" i="934"/>
  <c r="D55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D21" i="88" s="1"/>
  <c r="E16" i="88"/>
  <c r="D4" i="937"/>
  <c r="E4" i="937"/>
  <c r="A41" i="941"/>
  <c r="O5" i="938"/>
  <c r="D56" i="934"/>
  <c r="G56" i="934"/>
  <c r="K56" i="934"/>
  <c r="D57" i="934"/>
  <c r="G57" i="934"/>
  <c r="K57" i="934"/>
  <c r="D58" i="934"/>
  <c r="G58" i="934"/>
  <c r="K58" i="934"/>
  <c r="D59" i="934"/>
  <c r="G59" i="934"/>
  <c r="K59" i="934"/>
  <c r="D60" i="934"/>
  <c r="G60" i="934"/>
  <c r="K60" i="934"/>
  <c r="D61" i="934"/>
  <c r="G61" i="934"/>
  <c r="K61" i="934"/>
  <c r="D62" i="934"/>
  <c r="G62" i="934"/>
  <c r="K62" i="934"/>
  <c r="D63" i="934"/>
  <c r="G63" i="934"/>
  <c r="K63" i="934"/>
  <c r="D64" i="934"/>
  <c r="G64" i="934"/>
  <c r="K64" i="934"/>
  <c r="D65" i="934"/>
  <c r="G65" i="934"/>
  <c r="K65" i="934"/>
  <c r="D66" i="934"/>
  <c r="G66" i="934"/>
  <c r="K66" i="934"/>
  <c r="D67" i="934"/>
  <c r="G67" i="934"/>
  <c r="K67" i="934"/>
  <c r="D68" i="934"/>
  <c r="G68" i="934"/>
  <c r="K68" i="934"/>
  <c r="D69" i="934"/>
  <c r="G69" i="934"/>
  <c r="K69" i="934"/>
  <c r="D70" i="934"/>
  <c r="G70" i="934"/>
  <c r="K70" i="934"/>
  <c r="D71" i="934"/>
  <c r="G71" i="934"/>
  <c r="K71" i="934"/>
  <c r="D72" i="934"/>
  <c r="G72" i="934"/>
  <c r="K72" i="934"/>
  <c r="D73" i="934"/>
  <c r="G73" i="934"/>
  <c r="K73" i="934"/>
  <c r="D74" i="934"/>
  <c r="G74" i="934"/>
  <c r="K74" i="934"/>
  <c r="D75" i="934"/>
  <c r="G75" i="934"/>
  <c r="K75" i="934"/>
  <c r="D76" i="934"/>
  <c r="G76" i="934"/>
  <c r="K76" i="934"/>
  <c r="D77" i="934"/>
  <c r="G77" i="934"/>
  <c r="K77" i="934"/>
  <c r="D78" i="934"/>
  <c r="G78" i="934"/>
  <c r="K78" i="934"/>
  <c r="D79" i="934"/>
  <c r="G79" i="934"/>
  <c r="K79" i="934"/>
  <c r="D80" i="934"/>
  <c r="G80" i="934"/>
  <c r="K80" i="934"/>
  <c r="D81" i="934"/>
  <c r="G81" i="934"/>
  <c r="K81" i="934"/>
  <c r="D82" i="934"/>
  <c r="G82" i="934"/>
  <c r="K82" i="934"/>
  <c r="D83" i="934"/>
  <c r="G83" i="934"/>
  <c r="K83" i="934"/>
  <c r="D84" i="934"/>
  <c r="G84" i="934"/>
  <c r="K84" i="934"/>
  <c r="D85" i="934"/>
  <c r="G85" i="934"/>
  <c r="K85" i="934"/>
  <c r="D86" i="934"/>
  <c r="G86" i="934"/>
  <c r="K86" i="934"/>
  <c r="D87" i="934"/>
  <c r="G87" i="934"/>
  <c r="K87" i="934"/>
  <c r="D88" i="934"/>
  <c r="G88" i="934"/>
  <c r="K88" i="934"/>
  <c r="D89" i="934"/>
  <c r="G89" i="934"/>
  <c r="K89" i="934"/>
  <c r="D90" i="934"/>
  <c r="G90" i="934"/>
  <c r="K90" i="934"/>
  <c r="D91" i="934"/>
  <c r="G91" i="934"/>
  <c r="K91" i="934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E21" i="88" l="1"/>
  <c r="C21" i="88"/>
  <c r="F13" i="933"/>
  <c r="F22" i="933" s="1"/>
  <c r="D12" i="88"/>
  <c r="D22" i="88" s="1"/>
  <c r="C12" i="88"/>
  <c r="C22" i="88" s="1"/>
  <c r="J8" i="933"/>
  <c r="B12" i="88"/>
  <c r="B22" i="88" s="1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E22" i="88" s="1"/>
  <c r="G12" i="1"/>
  <c r="J17" i="933"/>
  <c r="D12" i="1"/>
  <c r="J13" i="933" l="1"/>
  <c r="J22" i="933" s="1"/>
  <c r="K13" i="933"/>
  <c r="K22" i="933" s="1"/>
</calcChain>
</file>

<file path=xl/sharedStrings.xml><?xml version="1.0" encoding="utf-8"?>
<sst xmlns="http://schemas.openxmlformats.org/spreadsheetml/2006/main" count="967" uniqueCount="456">
  <si>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</si>
  <si>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</si>
  <si>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</si>
  <si>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</si>
  <si>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</si>
  <si>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</si>
  <si>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</si>
  <si>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</si>
  <si>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</si>
  <si>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</si>
  <si>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</si>
  <si>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</si>
  <si>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</si>
  <si>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</si>
  <si>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</si>
  <si>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</si>
  <si>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</si>
  <si>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</si>
  <si>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</si>
  <si>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</si>
  <si>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</si>
  <si>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</si>
  <si>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</si>
  <si>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</si>
  <si>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</si>
  <si>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</si>
  <si>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</si>
  <si>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</si>
  <si>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</si>
  <si>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</si>
  <si>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</si>
  <si>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</si>
  <si>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</si>
  <si>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</si>
  <si>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</si>
  <si>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</si>
  <si>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</si>
  <si>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</si>
  <si>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</si>
  <si>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</si>
  <si>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</si>
  <si>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</si>
  <si>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</si>
  <si>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</si>
  <si>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</si>
  <si>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</si>
  <si>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</si>
  <si>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</si>
  <si>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</si>
  <si>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</si>
  <si>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</si>
  <si>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</si>
  <si>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</si>
  <si>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</si>
  <si>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</si>
  <si>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</si>
  <si>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</si>
  <si>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</si>
  <si>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</si>
  <si>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</si>
  <si>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</si>
  <si>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</si>
  <si>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</si>
  <si>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</si>
  <si>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</si>
  <si>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</si>
  <si>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</si>
  <si>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</si>
  <si>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</si>
  <si>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</si>
  <si>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</si>
  <si>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</si>
  <si>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</si>
  <si>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</si>
  <si>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</si>
  <si>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</si>
  <si>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</si>
  <si>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</si>
  <si>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</si>
  <si>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</si>
  <si>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</si>
  <si>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</si>
  <si>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</si>
  <si>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</si>
  <si>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</si>
  <si>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</si>
  <si>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</si>
  <si>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</si>
  <si>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</si>
  <si>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</si>
  <si>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</si>
  <si>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</si>
  <si>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</si>
  <si>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</si>
  <si>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</si>
  <si>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</si>
  <si>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</si>
  <si>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</si>
  <si>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</si>
  <si>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</si>
  <si>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</si>
  <si>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</si>
  <si>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</si>
  <si>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</si>
  <si>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</si>
  <si>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</si>
  <si>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</si>
  <si>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</si>
  <si>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</si>
  <si>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</si>
  <si>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</si>
  <si>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</si>
  <si>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</si>
  <si>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</si>
  <si>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</si>
  <si>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</si>
  <si>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</si>
  <si>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</si>
  <si>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</si>
  <si>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</si>
  <si>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</si>
  <si>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</si>
  <si>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</si>
  <si>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</si>
  <si>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</si>
  <si>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</si>
  <si>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</si>
  <si>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</si>
  <si>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</si>
  <si>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</si>
  <si>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</si>
  <si>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</si>
  <si>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</si>
  <si>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</si>
  <si>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</si>
  <si>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</si>
  <si>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</si>
  <si>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</si>
  <si>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</si>
  <si>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</si>
  <si>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</si>
  <si>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</si>
  <si>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</si>
  <si>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</si>
  <si>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</si>
  <si>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</si>
  <si>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</si>
  <si>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</si>
  <si>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</si>
  <si>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</si>
  <si>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</si>
  <si>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</si>
  <si>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</si>
  <si>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</si>
  <si>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</si>
  <si>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</si>
  <si>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</si>
  <si>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</si>
  <si>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</si>
  <si>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</si>
  <si>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</si>
  <si>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</si>
  <si>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</si>
  <si>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</si>
  <si>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</si>
  <si>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</si>
  <si>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</si>
  <si>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</si>
  <si>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</si>
  <si>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</si>
  <si>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</si>
  <si>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</si>
  <si>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</si>
  <si>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</si>
  <si>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</si>
  <si>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</si>
  <si>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</si>
  <si>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</si>
  <si>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</si>
  <si>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</si>
  <si>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</si>
  <si>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</si>
  <si>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</si>
  <si>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</si>
  <si>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</si>
  <si>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</si>
  <si>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</si>
  <si>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</si>
  <si>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</si>
  <si>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</si>
  <si>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</si>
  <si>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</si>
  <si>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</si>
  <si>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</si>
  <si>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</si>
  <si>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</si>
  <si>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</si>
  <si>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</si>
  <si>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</si>
  <si>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</si>
  <si>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</si>
  <si>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</si>
  <si>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</si>
  <si>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</si>
  <si>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</si>
  <si>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</si>
  <si>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</si>
  <si>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</si>
  <si>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</si>
  <si>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</si>
  <si>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</si>
  <si>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</si>
  <si>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</si>
  <si>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</si>
  <si>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</si>
  <si>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</si>
  <si>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</si>
  <si>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</si>
  <si>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</si>
  <si>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</si>
  <si>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</si>
  <si>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</si>
  <si>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</si>
  <si>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</si>
  <si>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</si>
  <si>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</si>
  <si>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</si>
  <si>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</si>
  <si>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</si>
  <si>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</si>
  <si>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</si>
  <si>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</si>
  <si>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</si>
  <si>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</si>
  <si>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</si>
  <si>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</si>
  <si>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</si>
  <si>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</si>
  <si>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</si>
  <si>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</si>
  <si>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</si>
  <si>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</si>
  <si>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</si>
  <si>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</si>
  <si>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</si>
  <si>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</si>
  <si>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</si>
  <si>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</si>
  <si>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</si>
  <si>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</si>
  <si>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</si>
  <si>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</si>
  <si>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</si>
  <si>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</si>
  <si>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</si>
  <si>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</si>
  <si>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</si>
  <si>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</si>
  <si>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</si>
  <si>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</si>
  <si>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</si>
  <si>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</si>
  <si>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</si>
  <si>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</si>
  <si>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</si>
  <si>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</si>
  <si>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</si>
  <si>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</si>
  <si>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</si>
  <si>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</si>
  <si>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</si>
  <si>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</si>
  <si>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</si>
  <si>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</si>
  <si>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</si>
  <si>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</si>
  <si>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</si>
  <si>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</si>
  <si>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</si>
  <si>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</si>
  <si>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</si>
  <si>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</si>
  <si>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</si>
  <si>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</si>
  <si>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</si>
  <si>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</si>
  <si>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</si>
  <si>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</si>
  <si>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</si>
  <si>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</si>
  <si>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</si>
  <si>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</si>
  <si>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</si>
  <si>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</si>
  <si>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</si>
  <si>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</si>
  <si>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</si>
  <si>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</si>
  <si>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</si>
  <si>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</si>
  <si>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</si>
  <si>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</si>
  <si>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</si>
  <si>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</si>
  <si>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</si>
  <si>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</si>
  <si>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</si>
  <si>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</si>
  <si>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</si>
  <si>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</si>
  <si>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</si>
  <si>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</si>
  <si>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</si>
  <si>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</si>
  <si>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</si>
  <si>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</si>
  <si>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</si>
  <si>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</si>
  <si>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</si>
  <si>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</si>
  <si>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</si>
  <si>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</si>
  <si>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</si>
  <si>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</si>
  <si>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</si>
  <si>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</si>
  <si>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</si>
  <si>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</si>
  <si>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</si>
  <si>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</si>
  <si>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</si>
  <si>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</si>
  <si>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</si>
  <si>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</si>
  <si>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</si>
  <si>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</si>
  <si>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</si>
  <si>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</si>
  <si>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</si>
  <si>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</si>
  <si>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</si>
  <si>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</si>
  <si>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</si>
  <si>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</si>
  <si>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</si>
  <si>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</si>
  <si>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</si>
  <si>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</si>
  <si>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</si>
  <si>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</si>
  <si>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</si>
  <si>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</si>
  <si>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</si>
  <si>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</si>
  <si>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</si>
  <si>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</si>
  <si>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</si>
  <si>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</si>
  <si>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</si>
  <si>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</si>
  <si>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</si>
  <si>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</si>
  <si>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t>(％)</t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</si>
  <si>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</si>
  <si>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</si>
  <si>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</si>
  <si>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</si>
  <si>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</si>
  <si>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</si>
  <si>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</si>
  <si>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</si>
  <si>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</si>
  <si>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</si>
  <si>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</si>
  <si>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</si>
  <si>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</si>
  <si>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</si>
  <si>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平成２９年度</t>
    <rPh sb="0" eb="2">
      <t>ヘイセイ</t>
    </rPh>
    <rPh sb="4" eb="6">
      <t>ネンド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</si>
  <si>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</si>
  <si>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</si>
  <si>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</si>
  <si>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</si>
  <si>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</si>
  <si>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</si>
  <si>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</si>
  <si>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</si>
  <si>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</si>
  <si>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</si>
  <si>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</si>
  <si>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</si>
  <si>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</si>
  <si>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平成３０年度</t>
    <rPh sb="0" eb="2">
      <t>ヘイセイ</t>
    </rPh>
    <rPh sb="4" eb="6">
      <t>ネンド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</si>
  <si>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</si>
  <si>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</si>
  <si>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</si>
  <si>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</si>
  <si>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</si>
  <si>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</si>
  <si>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</si>
  <si>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</si>
  <si>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</si>
  <si>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</si>
  <si>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</si>
  <si>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</si>
  <si>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</si>
  <si>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</si>
  <si>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</si>
  <si>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</si>
  <si>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</si>
  <si>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</si>
  <si>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　　　　χ</t>
  </si>
  <si>
    <t>平成3１年　1月</t>
    <rPh sb="0" eb="2">
      <t>ヘイセイ</t>
    </rPh>
    <rPh sb="4" eb="5">
      <t>ネン</t>
    </rPh>
    <rPh sb="7" eb="8">
      <t>ガツ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</si>
  <si>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</si>
  <si>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</si>
  <si>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</si>
  <si>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</si>
  <si>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元年度</t>
    <rPh sb="0" eb="2">
      <t>ガンネン</t>
    </rPh>
    <rPh sb="2" eb="3">
      <t>ド</t>
    </rPh>
    <phoneticPr fontId="4"/>
  </si>
  <si>
    <t>△４１</t>
    <phoneticPr fontId="4"/>
  </si>
  <si>
    <t>△４4</t>
    <phoneticPr fontId="4"/>
  </si>
  <si>
    <t>-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</si>
  <si>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</si>
  <si>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</si>
  <si>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</si>
  <si>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</si>
  <si>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</si>
  <si>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</si>
  <si>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</si>
  <si>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</si>
  <si>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</si>
  <si>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</si>
  <si>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</si>
  <si>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</si>
  <si>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</si>
  <si>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</si>
  <si>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</si>
  <si>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</si>
  <si>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</si>
  <si>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</si>
  <si>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</si>
  <si>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</si>
  <si>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令和２年度</t>
    <rPh sb="0" eb="2">
      <t>レイワ</t>
    </rPh>
    <rPh sb="3" eb="4">
      <t>ネン</t>
    </rPh>
    <rPh sb="4" eb="5">
      <t>ド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</si>
  <si>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</si>
  <si>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</si>
  <si>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２年度</t>
    <rPh sb="1" eb="2">
      <t>ネン</t>
    </rPh>
    <rPh sb="2" eb="3">
      <t>ド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</si>
  <si>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</si>
  <si>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</si>
  <si>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</si>
  <si>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</si>
  <si>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</si>
  <si>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</si>
  <si>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</si>
  <si>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</si>
  <si>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</si>
  <si>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</si>
  <si>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</si>
  <si>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島根の賃金の動き（事業規模５人以上・R３年２月分）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</si>
</sst>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0.00;&quot;▲ &quot;0.00"/>
    <numFmt numFmtId="185" formatCode="[$-411]ge\.m\.d;@"/>
    <numFmt numFmtId="186" formatCode="#,##0.0;&quot;△ &quot;#,##0.0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/>
  </cellStyleXfs>
  <cellXfs count="523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0" applyNumberFormat="1" applyBorder="1"/>
    <xf numFmtId="38" fontId="0" fillId="0" borderId="0" xfId="1" applyFont="1" applyBorder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left"/>
    </xf>
    <xf numFmtId="177" fontId="0" fillId="0" borderId="6" xfId="0" applyNumberFormat="1" applyBorder="1"/>
    <xf numFmtId="38" fontId="0" fillId="0" borderId="6" xfId="1" applyFont="1" applyBorder="1"/>
    <xf numFmtId="38" fontId="0" fillId="0" borderId="3" xfId="1" applyFont="1" applyBorder="1"/>
    <xf numFmtId="177" fontId="0" fillId="0" borderId="7" xfId="0" applyNumberForma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2" xfId="0" applyNumberFormat="1" applyBorder="1" applyAlignment="1">
      <alignment horizontal="left"/>
    </xf>
    <xf numFmtId="177" fontId="0" fillId="0" borderId="0" xfId="0" applyNumberFormat="1" applyBorder="1" applyAlignment="1">
      <alignment horizontal="right"/>
    </xf>
    <xf numFmtId="0" fontId="0" fillId="0" borderId="0" xfId="0" applyBorder="1"/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7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0" fillId="0" borderId="0" xfId="0" applyNumberFormat="1" applyBorder="1"/>
    <xf numFmtId="178" fontId="8" fillId="0" borderId="0" xfId="0" applyNumberFormat="1" applyFont="1" applyBorder="1" applyAlignment="1">
      <alignment horizontal="center"/>
    </xf>
    <xf numFmtId="178" fontId="9" fillId="0" borderId="0" xfId="0" applyNumberFormat="1" applyFont="1" applyBorder="1"/>
    <xf numFmtId="38" fontId="11" fillId="0" borderId="0" xfId="1" applyFont="1"/>
    <xf numFmtId="179" fontId="11" fillId="0" borderId="0" xfId="1" applyNumberFormat="1" applyFont="1"/>
    <xf numFmtId="178" fontId="11" fillId="0" borderId="0" xfId="0" applyNumberFormat="1" applyFont="1"/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center"/>
    </xf>
    <xf numFmtId="179" fontId="0" fillId="0" borderId="0" xfId="0" applyNumberFormat="1" applyAlignment="1">
      <alignment horizontal="right"/>
    </xf>
    <xf numFmtId="0" fontId="6" fillId="0" borderId="16" xfId="0" applyFont="1" applyBorder="1" applyAlignment="1">
      <alignment horizontal="center" vertical="center"/>
    </xf>
    <xf numFmtId="177" fontId="0" fillId="0" borderId="8" xfId="0" applyNumberFormat="1" applyBorder="1"/>
    <xf numFmtId="177" fontId="0" fillId="0" borderId="7" xfId="0" applyNumberFormat="1" applyBorder="1"/>
    <xf numFmtId="0" fontId="3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180" fontId="0" fillId="0" borderId="6" xfId="0" applyNumberFormat="1" applyBorder="1"/>
    <xf numFmtId="180" fontId="0" fillId="0" borderId="3" xfId="0" applyNumberFormat="1" applyBorder="1"/>
    <xf numFmtId="0" fontId="0" fillId="0" borderId="2" xfId="0" applyBorder="1"/>
    <xf numFmtId="38" fontId="0" fillId="0" borderId="19" xfId="1" applyFont="1" applyBorder="1"/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7" fontId="0" fillId="0" borderId="22" xfId="0" applyNumberFormat="1" applyBorder="1" applyAlignment="1">
      <alignment horizontal="center"/>
    </xf>
    <xf numFmtId="177" fontId="0" fillId="0" borderId="23" xfId="0" applyNumberFormat="1" applyBorder="1" applyAlignment="1">
      <alignment horizontal="right"/>
    </xf>
    <xf numFmtId="180" fontId="0" fillId="0" borderId="0" xfId="0" applyNumberFormat="1" applyBorder="1"/>
    <xf numFmtId="177" fontId="0" fillId="0" borderId="24" xfId="0" applyNumberFormat="1" applyBorder="1" applyAlignment="1">
      <alignment horizontal="right"/>
    </xf>
    <xf numFmtId="0" fontId="0" fillId="0" borderId="22" xfId="0" applyBorder="1"/>
    <xf numFmtId="177" fontId="0" fillId="0" borderId="25" xfId="0" applyNumberFormat="1" applyBorder="1" applyAlignment="1">
      <alignment horizontal="center"/>
    </xf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9" fontId="1" fillId="0" borderId="6" xfId="0" applyNumberFormat="1" applyFont="1" applyBorder="1"/>
    <xf numFmtId="179" fontId="1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38" fontId="0" fillId="0" borderId="28" xfId="1" applyFont="1" applyBorder="1" applyAlignment="1">
      <alignment horizontal="right" vertical="center"/>
    </xf>
    <xf numFmtId="177" fontId="0" fillId="0" borderId="7" xfId="0" applyNumberForma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0" fillId="0" borderId="3" xfId="1" applyNumberFormat="1" applyFont="1" applyBorder="1"/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179" fontId="1" fillId="0" borderId="3" xfId="0" applyNumberFormat="1" applyFont="1" applyBorder="1"/>
    <xf numFmtId="177" fontId="1" fillId="0" borderId="19" xfId="0" applyNumberFormat="1" applyFont="1" applyBorder="1"/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80" fontId="0" fillId="0" borderId="19" xfId="0" applyNumberForma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0" fillId="0" borderId="24" xfId="0" applyNumberForma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38" fontId="5" fillId="2" borderId="8" xfId="1" applyFont="1" applyFill="1" applyBorder="1" applyAlignment="1">
      <alignment horizontal="right" vertical="center"/>
    </xf>
    <xf numFmtId="0" fontId="18" fillId="0" borderId="3" xfId="0" applyFont="1" applyBorder="1"/>
    <xf numFmtId="49" fontId="18" fillId="0" borderId="3" xfId="0" applyNumberFormat="1" applyFont="1" applyBorder="1"/>
    <xf numFmtId="0" fontId="18" fillId="0" borderId="0" xfId="0" applyFont="1" applyBorder="1"/>
    <xf numFmtId="0" fontId="17" fillId="0" borderId="6" xfId="0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0" fontId="26" fillId="0" borderId="14" xfId="0" applyNumberFormat="1" applyFont="1" applyBorder="1" applyAlignment="1">
      <alignment horizontal="center" wrapText="1"/>
    </xf>
    <xf numFmtId="2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185" fontId="26" fillId="0" borderId="14" xfId="0" applyNumberFormat="1" applyFont="1" applyBorder="1" applyAlignment="1">
      <alignment horizontal="center" wrapText="1"/>
    </xf>
    <xf numFmtId="185" fontId="26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11" fillId="0" borderId="0" xfId="0" applyNumberFormat="1" applyFont="1" applyBorder="1"/>
    <xf numFmtId="179" fontId="8" fillId="0" borderId="0" xfId="0" applyNumberFormat="1" applyFont="1" applyBorder="1" applyAlignment="1">
      <alignment horizontal="center"/>
    </xf>
    <xf numFmtId="179" fontId="9" fillId="0" borderId="0" xfId="0" applyNumberFormat="1" applyFont="1" applyBorder="1"/>
    <xf numFmtId="179" fontId="16" fillId="0" borderId="0" xfId="4" applyNumberFormat="1" applyFont="1" applyBorder="1" applyAlignment="1">
      <alignment vertical="center"/>
    </xf>
    <xf numFmtId="179" fontId="16" fillId="0" borderId="0" xfId="4" applyNumberFormat="1" applyFont="1" applyFill="1" applyBorder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2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5" fillId="0" borderId="42" xfId="0" applyNumberFormat="1" applyFont="1" applyBorder="1"/>
    <xf numFmtId="178" fontId="15" fillId="0" borderId="37" xfId="0" applyNumberFormat="1" applyFont="1" applyBorder="1"/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 vertical="center" wrapText="1"/>
    </xf>
    <xf numFmtId="178" fontId="19" fillId="0" borderId="37" xfId="0" applyNumberFormat="1" applyFont="1" applyBorder="1"/>
    <xf numFmtId="179" fontId="15" fillId="0" borderId="11" xfId="0" applyNumberFormat="1" applyFont="1" applyBorder="1"/>
    <xf numFmtId="179" fontId="23" fillId="0" borderId="44" xfId="0" applyNumberFormat="1" applyFont="1" applyBorder="1" applyAlignment="1">
      <alignment horizontal="center"/>
    </xf>
    <xf numFmtId="179" fontId="19" fillId="0" borderId="37" xfId="0" applyNumberFormat="1" applyFont="1" applyBorder="1"/>
    <xf numFmtId="178" fontId="15" fillId="0" borderId="11" xfId="0" applyNumberFormat="1" applyFont="1" applyBorder="1"/>
    <xf numFmtId="38" fontId="15" fillId="0" borderId="11" xfId="1" applyFont="1" applyBorder="1"/>
    <xf numFmtId="38" fontId="19" fillId="0" borderId="37" xfId="1" applyFont="1" applyBorder="1"/>
    <xf numFmtId="179" fontId="15" fillId="0" borderId="34" xfId="0" applyNumberFormat="1" applyFont="1" applyBorder="1"/>
    <xf numFmtId="178" fontId="15" fillId="0" borderId="34" xfId="0" applyNumberFormat="1" applyFont="1" applyBorder="1"/>
    <xf numFmtId="38" fontId="15" fillId="0" borderId="42" xfId="1" applyFont="1" applyBorder="1"/>
    <xf numFmtId="38" fontId="15" fillId="0" borderId="37" xfId="1" applyFont="1" applyBorder="1"/>
    <xf numFmtId="179" fontId="23" fillId="0" borderId="11" xfId="0" applyNumberFormat="1" applyFont="1" applyBorder="1" applyAlignment="1">
      <alignment horizontal="center"/>
    </xf>
    <xf numFmtId="178" fontId="19" fillId="0" borderId="44" xfId="0" applyNumberFormat="1" applyFont="1" applyBorder="1" applyAlignment="1">
      <alignment horizontal="center"/>
    </xf>
    <xf numFmtId="179" fontId="16" fillId="0" borderId="44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7" fontId="19" fillId="0" borderId="37" xfId="0" applyNumberFormat="1" applyFont="1" applyBorder="1"/>
    <xf numFmtId="177" fontId="15" fillId="0" borderId="34" xfId="0" applyNumberFormat="1" applyFont="1" applyBorder="1"/>
    <xf numFmtId="177" fontId="20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6" fillId="0" borderId="14" xfId="4" applyNumberFormat="1" applyFont="1" applyBorder="1" applyAlignment="1">
      <alignment vertical="center"/>
    </xf>
    <xf numFmtId="176" fontId="16" fillId="0" borderId="14" xfId="4" applyNumberFormat="1" applyFont="1" applyFill="1" applyBorder="1" applyAlignment="1">
      <alignment vertical="center"/>
    </xf>
    <xf numFmtId="176" fontId="24" fillId="0" borderId="14" xfId="4" applyNumberFormat="1" applyFont="1" applyBorder="1" applyAlignment="1">
      <alignment vertical="center"/>
    </xf>
    <xf numFmtId="176" fontId="24" fillId="0" borderId="14" xfId="4" applyNumberFormat="1" applyFont="1" applyFill="1" applyBorder="1" applyAlignment="1">
      <alignment vertical="center"/>
    </xf>
    <xf numFmtId="181" fontId="16" fillId="0" borderId="14" xfId="4" applyNumberFormat="1" applyFont="1" applyBorder="1" applyAlignment="1">
      <alignment vertical="center"/>
    </xf>
    <xf numFmtId="181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Fill="1" applyBorder="1" applyAlignment="1">
      <alignment vertical="center"/>
    </xf>
    <xf numFmtId="179" fontId="16" fillId="0" borderId="14" xfId="4" applyNumberFormat="1" applyFont="1" applyBorder="1" applyAlignment="1">
      <alignment vertical="center"/>
    </xf>
    <xf numFmtId="179" fontId="16" fillId="0" borderId="14" xfId="4" applyNumberFormat="1" applyFont="1" applyFill="1" applyBorder="1" applyAlignment="1">
      <alignment vertical="center"/>
    </xf>
    <xf numFmtId="182" fontId="16" fillId="0" borderId="14" xfId="4" applyNumberFormat="1" applyFont="1" applyBorder="1" applyAlignment="1">
      <alignment vertical="center"/>
    </xf>
    <xf numFmtId="182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Border="1" applyAlignment="1">
      <alignment vertical="center"/>
    </xf>
    <xf numFmtId="184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Fill="1" applyBorder="1" applyAlignment="1">
      <alignment vertical="center"/>
    </xf>
    <xf numFmtId="3" fontId="16" fillId="0" borderId="14" xfId="4" applyNumberFormat="1" applyFont="1" applyBorder="1" applyAlignment="1">
      <alignment vertical="center"/>
    </xf>
    <xf numFmtId="3" fontId="16" fillId="0" borderId="14" xfId="4" applyNumberFormat="1" applyFont="1" applyFill="1" applyBorder="1" applyAlignment="1">
      <alignment vertical="center"/>
    </xf>
    <xf numFmtId="0" fontId="26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0" fontId="0" fillId="0" borderId="3" xfId="0" applyBorder="1"/>
    <xf numFmtId="177" fontId="0" fillId="0" borderId="19" xfId="0" applyNumberFormat="1" applyBorder="1"/>
    <xf numFmtId="177" fontId="0" fillId="0" borderId="6" xfId="0" applyNumberFormat="1" applyBorder="1" applyAlignment="1">
      <alignment horizontal="right"/>
    </xf>
    <xf numFmtId="177" fontId="0" fillId="0" borderId="81" xfId="0" applyNumberFormat="1" applyBorder="1" applyAlignment="1">
      <alignment horizontal="center"/>
    </xf>
    <xf numFmtId="177" fontId="0" fillId="0" borderId="82" xfId="0" applyNumberFormat="1" applyBorder="1"/>
    <xf numFmtId="177" fontId="0" fillId="0" borderId="83" xfId="0" applyNumberFormat="1" applyBorder="1" applyAlignment="1">
      <alignment horizontal="left"/>
    </xf>
    <xf numFmtId="177" fontId="0" fillId="0" borderId="81" xfId="0" applyNumberFormat="1" applyBorder="1"/>
    <xf numFmtId="177" fontId="0" fillId="0" borderId="84" xfId="0" applyNumberFormat="1" applyBorder="1" applyAlignment="1">
      <alignment horizontal="left"/>
    </xf>
    <xf numFmtId="177" fontId="0" fillId="0" borderId="84" xfId="0" applyNumberFormat="1" applyBorder="1"/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 vertical="center" wrapText="1"/>
    </xf>
    <xf numFmtId="49" fontId="27" fillId="4" borderId="14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/>
    </xf>
    <xf numFmtId="49" fontId="26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38" fontId="3" fillId="0" borderId="101" xfId="1" applyFont="1" applyBorder="1" applyAlignment="1">
      <alignment horizontal="right" vertical="center"/>
    </xf>
    <xf numFmtId="38" fontId="3" fillId="0" borderId="102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38" fontId="2" fillId="3" borderId="86" xfId="1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38" fontId="5" fillId="0" borderId="107" xfId="1" applyFont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10" xfId="1" applyFont="1" applyBorder="1" applyAlignment="1">
      <alignment horizontal="right" vertical="center"/>
    </xf>
    <xf numFmtId="38" fontId="5" fillId="0" borderId="111" xfId="1" applyFont="1" applyBorder="1" applyAlignment="1">
      <alignment horizontal="right" vertical="center"/>
    </xf>
    <xf numFmtId="38" fontId="5" fillId="0" borderId="112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9" fontId="1" fillId="0" borderId="19" xfId="0" applyNumberFormat="1" applyFont="1" applyBorder="1" applyAlignment="1">
      <alignment horizontal="right"/>
    </xf>
    <xf numFmtId="38" fontId="0" fillId="3" borderId="86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38" fontId="0" fillId="0" borderId="11" xfId="1" applyNumberFormat="1" applyFont="1" applyBorder="1" applyAlignment="1">
      <alignment horizontal="right" vertical="center"/>
    </xf>
    <xf numFmtId="38" fontId="12" fillId="0" borderId="11" xfId="1" applyFont="1" applyFill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57" xfId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86" fontId="0" fillId="0" borderId="0" xfId="0" applyNumberFormat="1" applyBorder="1" applyAlignment="1">
      <alignment horizontal="right"/>
    </xf>
    <xf numFmtId="186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6" fontId="0" fillId="0" borderId="3" xfId="0" applyNumberFormat="1" applyBorder="1" applyAlignment="1">
      <alignment horizontal="right"/>
    </xf>
    <xf numFmtId="38" fontId="0" fillId="0" borderId="21" xfId="1" applyFont="1" applyFill="1" applyBorder="1" applyAlignment="1">
      <alignment horizontal="right" vertical="center"/>
    </xf>
    <xf numFmtId="0" fontId="26" fillId="0" borderId="14" xfId="0" applyFont="1" applyFill="1" applyBorder="1"/>
    <xf numFmtId="185" fontId="26" fillId="0" borderId="14" xfId="0" applyNumberFormat="1" applyFont="1" applyFill="1" applyBorder="1" applyAlignment="1">
      <alignment horizontal="center"/>
    </xf>
    <xf numFmtId="49" fontId="26" fillId="0" borderId="14" xfId="0" applyNumberFormat="1" applyFont="1" applyFill="1" applyBorder="1" applyAlignment="1">
      <alignment horizontal="center"/>
    </xf>
    <xf numFmtId="0" fontId="0" fillId="0" borderId="0" xfId="0" applyFill="1"/>
    <xf numFmtId="38" fontId="5" fillId="0" borderId="85" xfId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right" vertical="center"/>
    </xf>
    <xf numFmtId="38" fontId="5" fillId="0" borderId="111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112" xfId="1" applyFont="1" applyFill="1" applyBorder="1" applyAlignment="1">
      <alignment horizontal="right" vertical="center"/>
    </xf>
    <xf numFmtId="38" fontId="5" fillId="0" borderId="109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3" fillId="0" borderId="97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0" borderId="74" xfId="1" applyFont="1" applyFill="1" applyBorder="1" applyAlignment="1">
      <alignment horizontal="right" vertical="center"/>
    </xf>
    <xf numFmtId="179" fontId="16" fillId="0" borderId="14" xfId="4" applyNumberFormat="1" applyFont="1" applyBorder="1" applyAlignment="1">
      <alignment horizontal="right" vertical="center"/>
    </xf>
    <xf numFmtId="179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Border="1" applyAlignment="1">
      <alignment horizontal="right" vertical="center"/>
    </xf>
    <xf numFmtId="0" fontId="0" fillId="0" borderId="8" xfId="1" applyNumberFormat="1" applyFont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179" fontId="23" fillId="0" borderId="14" xfId="0" applyNumberFormat="1" applyFont="1" applyBorder="1" applyAlignment="1">
      <alignment horizontal="center"/>
    </xf>
    <xf numFmtId="179" fontId="23" fillId="0" borderId="44" xfId="0" applyNumberFormat="1" applyFont="1" applyBorder="1" applyAlignment="1">
      <alignment horizontal="center"/>
    </xf>
    <xf numFmtId="178" fontId="15" fillId="0" borderId="14" xfId="0" applyNumberFormat="1" applyFont="1" applyBorder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178" fontId="19" fillId="0" borderId="4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/>
    </xf>
    <xf numFmtId="38" fontId="23" fillId="0" borderId="14" xfId="1" applyFont="1" applyBorder="1" applyAlignment="1">
      <alignment horizontal="center"/>
    </xf>
    <xf numFmtId="38" fontId="23" fillId="0" borderId="44" xfId="1" applyFont="1" applyBorder="1" applyAlignment="1">
      <alignment horizontal="center"/>
    </xf>
    <xf numFmtId="178" fontId="23" fillId="0" borderId="9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/>
    </xf>
    <xf numFmtId="178" fontId="23" fillId="0" borderId="44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9" fontId="23" fillId="0" borderId="9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 vertical="center" wrapText="1"/>
    </xf>
    <xf numFmtId="178" fontId="21" fillId="0" borderId="9" xfId="0" applyNumberFormat="1" applyFont="1" applyBorder="1" applyAlignment="1">
      <alignment horizontal="center"/>
    </xf>
    <xf numFmtId="178" fontId="21" fillId="0" borderId="44" xfId="0" applyNumberFormat="1" applyFont="1" applyBorder="1" applyAlignment="1">
      <alignment horizontal="center"/>
    </xf>
    <xf numFmtId="38" fontId="19" fillId="0" borderId="44" xfId="1" applyFont="1" applyBorder="1" applyAlignment="1">
      <alignment horizontal="center" vertical="center" wrapText="1"/>
    </xf>
    <xf numFmtId="38" fontId="19" fillId="0" borderId="14" xfId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 vertical="center" wrapText="1"/>
    </xf>
    <xf numFmtId="38" fontId="13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Normal="100" workbookViewId="0">
      <selection activeCell="D16" sqref="D16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55" t="s">
        <v>444</v>
      </c>
      <c r="B1" s="455"/>
      <c r="C1" s="455"/>
      <c r="D1" s="455"/>
      <c r="E1" s="455"/>
      <c r="F1" s="455"/>
      <c r="G1" s="455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80"/>
      <c r="B3" s="457" t="s">
        <v>0</v>
      </c>
      <c r="C3" s="457"/>
      <c r="D3" s="457"/>
      <c r="E3" s="457"/>
      <c r="F3" s="457"/>
      <c r="G3" s="458"/>
    </row>
    <row r="4" spans="1:7" ht="30" customHeight="1">
      <c r="A4" s="81"/>
      <c r="B4" s="457" t="s">
        <v>1</v>
      </c>
      <c r="C4" s="457"/>
      <c r="D4" s="458"/>
      <c r="E4" s="459" t="s">
        <v>193</v>
      </c>
      <c r="F4" s="457"/>
      <c r="G4" s="458"/>
    </row>
    <row r="5" spans="1:7" ht="35.25" customHeight="1" thickBot="1">
      <c r="A5" s="82"/>
      <c r="B5" s="79" t="s">
        <v>440</v>
      </c>
      <c r="C5" s="79" t="s">
        <v>412</v>
      </c>
      <c r="D5" s="27" t="s">
        <v>113</v>
      </c>
      <c r="E5" s="79" t="str">
        <f>B5</f>
        <v>令和２年度</v>
      </c>
      <c r="F5" s="79" t="str">
        <f>C5</f>
        <v>令和元年度</v>
      </c>
      <c r="G5" s="27" t="s">
        <v>113</v>
      </c>
    </row>
    <row r="6" spans="1:7" ht="35.25" customHeight="1" thickTop="1">
      <c r="A6" s="377" t="s">
        <v>112</v>
      </c>
      <c r="B6" s="381">
        <v>43757</v>
      </c>
      <c r="C6" s="443">
        <v>43777</v>
      </c>
      <c r="D6" s="112">
        <f>B6-C6</f>
        <v>-20</v>
      </c>
      <c r="E6" s="201">
        <v>1740699</v>
      </c>
      <c r="F6" s="201">
        <v>1718984</v>
      </c>
      <c r="G6" s="112">
        <f>E6-F6</f>
        <v>21715</v>
      </c>
    </row>
    <row r="7" spans="1:7" ht="35.25" customHeight="1">
      <c r="A7" s="378" t="s">
        <v>115</v>
      </c>
      <c r="B7" s="382">
        <v>43519</v>
      </c>
      <c r="C7" s="444">
        <v>43181</v>
      </c>
      <c r="D7" s="59">
        <v>338</v>
      </c>
      <c r="E7" s="207">
        <v>1804445</v>
      </c>
      <c r="F7" s="207">
        <v>1812123</v>
      </c>
      <c r="G7" s="173">
        <v>-7678</v>
      </c>
    </row>
    <row r="8" spans="1:7" ht="35.25" customHeight="1">
      <c r="A8" s="206" t="s">
        <v>116</v>
      </c>
      <c r="B8" s="383">
        <v>43451</v>
      </c>
      <c r="C8" s="445">
        <v>43425</v>
      </c>
      <c r="D8" s="59">
        <v>26</v>
      </c>
      <c r="E8" s="215">
        <v>1852803</v>
      </c>
      <c r="F8" s="215">
        <v>1876043</v>
      </c>
      <c r="G8" s="173">
        <v>-23240</v>
      </c>
    </row>
    <row r="9" spans="1:7" ht="35.25" customHeight="1">
      <c r="A9" s="206" t="s">
        <v>120</v>
      </c>
      <c r="B9" s="383">
        <v>43345</v>
      </c>
      <c r="C9" s="445">
        <v>43466</v>
      </c>
      <c r="D9" s="59">
        <v>-121</v>
      </c>
      <c r="E9" s="215">
        <v>1838995</v>
      </c>
      <c r="F9" s="215">
        <v>1775065</v>
      </c>
      <c r="G9" s="173">
        <v>63930</v>
      </c>
    </row>
    <row r="10" spans="1:7" ht="35.25" customHeight="1">
      <c r="A10" s="379" t="s">
        <v>125</v>
      </c>
      <c r="B10" s="384">
        <v>43225</v>
      </c>
      <c r="C10" s="446">
        <v>43200</v>
      </c>
      <c r="D10" s="105">
        <v>25</v>
      </c>
      <c r="E10" s="208">
        <v>1813068</v>
      </c>
      <c r="F10" s="208">
        <v>1779809</v>
      </c>
      <c r="G10" s="59">
        <v>33259</v>
      </c>
    </row>
    <row r="11" spans="1:7" ht="35.25" customHeight="1" thickBot="1">
      <c r="A11" s="206" t="s">
        <v>126</v>
      </c>
      <c r="B11" s="385">
        <v>43964</v>
      </c>
      <c r="C11" s="447">
        <v>43813</v>
      </c>
      <c r="D11" s="202">
        <v>151</v>
      </c>
      <c r="E11" s="109">
        <v>1787355</v>
      </c>
      <c r="F11" s="109">
        <v>1767688</v>
      </c>
      <c r="G11" s="202">
        <v>19667</v>
      </c>
    </row>
    <row r="12" spans="1:7" ht="35.25" customHeight="1" thickTop="1">
      <c r="A12" s="380" t="s">
        <v>135</v>
      </c>
      <c r="B12" s="361">
        <f t="shared" ref="B12:G12" si="0">SUM(B6:B11)</f>
        <v>261261</v>
      </c>
      <c r="C12" s="362">
        <f t="shared" si="0"/>
        <v>260862</v>
      </c>
      <c r="D12" s="363">
        <f t="shared" si="0"/>
        <v>399</v>
      </c>
      <c r="E12" s="364">
        <f t="shared" si="0"/>
        <v>10837365</v>
      </c>
      <c r="F12" s="364">
        <f t="shared" si="0"/>
        <v>10729712</v>
      </c>
      <c r="G12" s="363">
        <f t="shared" si="0"/>
        <v>107653</v>
      </c>
    </row>
    <row r="13" spans="1:7" ht="35.25" customHeight="1">
      <c r="A13" s="69"/>
      <c r="B13" s="372" t="s">
        <v>389</v>
      </c>
      <c r="C13" s="4"/>
      <c r="D13" s="4"/>
      <c r="E13" s="4"/>
      <c r="F13" s="4"/>
      <c r="G13" s="52"/>
    </row>
    <row r="14" spans="1:7" ht="30" customHeight="1">
      <c r="A14" s="3"/>
      <c r="B14" s="4"/>
      <c r="C14" s="3"/>
      <c r="D14" s="3"/>
      <c r="E14" s="456" t="s">
        <v>132</v>
      </c>
      <c r="F14" s="456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6"/>
  <sheetViews>
    <sheetView zoomScaleNormal="100" workbookViewId="0">
      <selection activeCell="D14" sqref="D14"/>
    </sheetView>
  </sheetViews>
  <sheetFormatPr defaultColWidth="9" defaultRowHeight="13.5"/>
  <cols>
    <col min="1" max="1" width="18.375" style="33" customWidth="1"/>
    <col min="2" max="7" width="13.25" style="33" customWidth="1"/>
    <col min="8" max="11" width="13.25" style="26" customWidth="1"/>
    <col min="12" max="16384" width="9" style="33"/>
  </cols>
  <sheetData>
    <row r="1" spans="1:11" ht="22.5" customHeight="1">
      <c r="A1" s="463" t="s">
        <v>67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20.25" customHeight="1">
      <c r="A2" s="113"/>
      <c r="B2" s="113"/>
      <c r="C2" s="113"/>
      <c r="D2" s="113"/>
      <c r="E2" s="113"/>
      <c r="F2" s="113"/>
      <c r="G2" s="113"/>
      <c r="H2" s="139"/>
      <c r="I2" s="139"/>
      <c r="J2" s="464" t="s">
        <v>16</v>
      </c>
      <c r="K2" s="464"/>
    </row>
    <row r="3" spans="1:11" ht="20.25" customHeight="1">
      <c r="A3" s="461"/>
      <c r="B3" s="465" t="s">
        <v>17</v>
      </c>
      <c r="C3" s="466"/>
      <c r="D3" s="466"/>
      <c r="E3" s="466" t="s">
        <v>18</v>
      </c>
      <c r="F3" s="466"/>
      <c r="G3" s="466"/>
      <c r="H3" s="467" t="s">
        <v>19</v>
      </c>
      <c r="I3" s="467" t="s">
        <v>20</v>
      </c>
      <c r="J3" s="467"/>
      <c r="K3" s="467"/>
    </row>
    <row r="4" spans="1:11" ht="20.25" customHeight="1">
      <c r="A4" s="462"/>
      <c r="B4" s="193" t="s">
        <v>21</v>
      </c>
      <c r="C4" s="194" t="s">
        <v>22</v>
      </c>
      <c r="D4" s="197" t="s">
        <v>23</v>
      </c>
      <c r="E4" s="192" t="s">
        <v>24</v>
      </c>
      <c r="F4" s="194" t="s">
        <v>25</v>
      </c>
      <c r="G4" s="197" t="s">
        <v>23</v>
      </c>
      <c r="H4" s="468"/>
      <c r="I4" s="195" t="s">
        <v>26</v>
      </c>
      <c r="J4" s="196" t="s">
        <v>27</v>
      </c>
      <c r="K4" s="198" t="s">
        <v>28</v>
      </c>
    </row>
    <row r="5" spans="1:11" ht="20.25" customHeight="1">
      <c r="A5" s="425" t="s">
        <v>136</v>
      </c>
      <c r="B5" s="132">
        <v>110</v>
      </c>
      <c r="C5" s="134">
        <v>219</v>
      </c>
      <c r="D5" s="408">
        <v>-109</v>
      </c>
      <c r="E5" s="148">
        <v>1375</v>
      </c>
      <c r="F5" s="154">
        <v>1281</v>
      </c>
      <c r="G5" s="409">
        <v>94</v>
      </c>
      <c r="H5" s="422">
        <v>67982</v>
      </c>
      <c r="I5" s="148">
        <v>84909</v>
      </c>
      <c r="J5" s="154">
        <v>89799</v>
      </c>
      <c r="K5" s="409">
        <v>174708</v>
      </c>
    </row>
    <row r="6" spans="1:11" ht="20.25" customHeight="1">
      <c r="A6" s="425" t="s">
        <v>430</v>
      </c>
      <c r="B6" s="132">
        <v>98</v>
      </c>
      <c r="C6" s="134">
        <v>195</v>
      </c>
      <c r="D6" s="408">
        <v>-97</v>
      </c>
      <c r="E6" s="148">
        <v>421</v>
      </c>
      <c r="F6" s="154">
        <v>338</v>
      </c>
      <c r="G6" s="409">
        <v>83</v>
      </c>
      <c r="H6" s="422">
        <v>67696</v>
      </c>
      <c r="I6" s="148">
        <v>84923</v>
      </c>
      <c r="J6" s="154">
        <v>89800</v>
      </c>
      <c r="K6" s="409">
        <v>174723</v>
      </c>
    </row>
    <row r="7" spans="1:11" ht="20.25" customHeight="1">
      <c r="A7" s="119" t="s">
        <v>452</v>
      </c>
      <c r="B7" s="132">
        <v>109</v>
      </c>
      <c r="C7" s="134">
        <v>217</v>
      </c>
      <c r="D7" s="408">
        <v>-108</v>
      </c>
      <c r="E7" s="148">
        <v>398</v>
      </c>
      <c r="F7" s="154">
        <v>237</v>
      </c>
      <c r="G7" s="409">
        <v>161</v>
      </c>
      <c r="H7" s="422">
        <v>67588</v>
      </c>
      <c r="I7" s="148">
        <v>84917</v>
      </c>
      <c r="J7" s="154">
        <v>89820</v>
      </c>
      <c r="K7" s="409">
        <v>174737</v>
      </c>
    </row>
    <row r="8" spans="1:11" ht="20.25" customHeight="1">
      <c r="A8" s="115" t="s">
        <v>428</v>
      </c>
      <c r="B8" s="132">
        <v>116</v>
      </c>
      <c r="C8" s="134">
        <v>166</v>
      </c>
      <c r="D8" s="408">
        <v>-50</v>
      </c>
      <c r="E8" s="115">
        <v>369</v>
      </c>
      <c r="F8" s="134">
        <v>319</v>
      </c>
      <c r="G8" s="408">
        <v>50</v>
      </c>
      <c r="H8" s="422">
        <v>67512</v>
      </c>
      <c r="I8" s="148">
        <v>84865</v>
      </c>
      <c r="J8" s="154">
        <v>89819</v>
      </c>
      <c r="K8" s="409">
        <v>174684</v>
      </c>
    </row>
    <row r="9" spans="1:11" ht="20.25" customHeight="1">
      <c r="A9" s="115" t="s">
        <v>364</v>
      </c>
      <c r="B9" s="132">
        <v>108</v>
      </c>
      <c r="C9" s="134">
        <v>185</v>
      </c>
      <c r="D9" s="408">
        <v>-77</v>
      </c>
      <c r="E9" s="115">
        <v>355</v>
      </c>
      <c r="F9" s="134">
        <v>257</v>
      </c>
      <c r="G9" s="408">
        <v>98</v>
      </c>
      <c r="H9" s="422">
        <v>67453</v>
      </c>
      <c r="I9" s="148">
        <v>84867</v>
      </c>
      <c r="J9" s="154">
        <v>89817</v>
      </c>
      <c r="K9" s="409">
        <v>174684</v>
      </c>
    </row>
    <row r="10" spans="1:11" ht="20.25" customHeight="1">
      <c r="A10" s="115" t="s">
        <v>427</v>
      </c>
      <c r="B10" s="132">
        <v>114</v>
      </c>
      <c r="C10" s="134">
        <v>175</v>
      </c>
      <c r="D10" s="408">
        <v>-61</v>
      </c>
      <c r="E10" s="115">
        <v>351</v>
      </c>
      <c r="F10" s="134">
        <v>313</v>
      </c>
      <c r="G10" s="408">
        <v>38</v>
      </c>
      <c r="H10" s="422">
        <v>67380</v>
      </c>
      <c r="I10" s="148">
        <v>84824</v>
      </c>
      <c r="J10" s="154">
        <v>89839</v>
      </c>
      <c r="K10" s="409">
        <v>174663</v>
      </c>
    </row>
    <row r="11" spans="1:11" ht="20.25" customHeight="1">
      <c r="A11" s="119" t="s">
        <v>404</v>
      </c>
      <c r="B11" s="132">
        <v>105</v>
      </c>
      <c r="C11" s="134">
        <v>172</v>
      </c>
      <c r="D11" s="408">
        <v>-67</v>
      </c>
      <c r="E11" s="115">
        <v>278</v>
      </c>
      <c r="F11" s="134">
        <v>291</v>
      </c>
      <c r="G11" s="408">
        <v>-13</v>
      </c>
      <c r="H11" s="422">
        <v>67316</v>
      </c>
      <c r="I11" s="148">
        <v>84827</v>
      </c>
      <c r="J11" s="154">
        <v>89859</v>
      </c>
      <c r="K11" s="409">
        <v>174686</v>
      </c>
    </row>
    <row r="12" spans="1:11" ht="20.25" customHeight="1">
      <c r="A12" s="119" t="s">
        <v>398</v>
      </c>
      <c r="B12" s="132">
        <v>122</v>
      </c>
      <c r="C12" s="134">
        <v>161</v>
      </c>
      <c r="D12" s="408">
        <v>-39</v>
      </c>
      <c r="E12" s="115">
        <v>264</v>
      </c>
      <c r="F12" s="134">
        <v>269</v>
      </c>
      <c r="G12" s="408">
        <v>-5</v>
      </c>
      <c r="H12" s="422">
        <v>67285</v>
      </c>
      <c r="I12" s="148">
        <v>84875</v>
      </c>
      <c r="J12" s="154">
        <v>89891</v>
      </c>
      <c r="K12" s="409">
        <v>174766</v>
      </c>
    </row>
    <row r="13" spans="1:11" ht="20.25" customHeight="1">
      <c r="A13" s="119" t="s">
        <v>355</v>
      </c>
      <c r="B13" s="132">
        <v>140</v>
      </c>
      <c r="C13" s="134">
        <v>160</v>
      </c>
      <c r="D13" s="408">
        <v>-20</v>
      </c>
      <c r="E13" s="115">
        <v>279</v>
      </c>
      <c r="F13" s="134">
        <v>283</v>
      </c>
      <c r="G13" s="408">
        <v>-4</v>
      </c>
      <c r="H13" s="422">
        <v>67287</v>
      </c>
      <c r="I13" s="148">
        <v>84901</v>
      </c>
      <c r="J13" s="154">
        <v>89909</v>
      </c>
      <c r="K13" s="409">
        <v>174810</v>
      </c>
    </row>
    <row r="14" spans="1:11" ht="20.25" customHeight="1">
      <c r="A14" s="115" t="s">
        <v>140</v>
      </c>
      <c r="B14" s="132">
        <v>122</v>
      </c>
      <c r="C14" s="134">
        <v>147</v>
      </c>
      <c r="D14" s="408">
        <v>-25</v>
      </c>
      <c r="E14" s="115">
        <v>291</v>
      </c>
      <c r="F14" s="134">
        <v>259</v>
      </c>
      <c r="G14" s="408">
        <v>32</v>
      </c>
      <c r="H14" s="422">
        <v>67241</v>
      </c>
      <c r="I14" s="148">
        <v>84896</v>
      </c>
      <c r="J14" s="154">
        <v>89938</v>
      </c>
      <c r="K14" s="409">
        <v>174834</v>
      </c>
    </row>
    <row r="15" spans="1:11" ht="20.25" customHeight="1">
      <c r="A15" s="115" t="s">
        <v>442</v>
      </c>
      <c r="B15" s="132">
        <v>106</v>
      </c>
      <c r="C15" s="134">
        <v>165</v>
      </c>
      <c r="D15" s="408">
        <v>-59</v>
      </c>
      <c r="E15" s="115">
        <v>254</v>
      </c>
      <c r="F15" s="134">
        <v>249</v>
      </c>
      <c r="G15" s="408">
        <v>5</v>
      </c>
      <c r="H15" s="422">
        <v>67160</v>
      </c>
      <c r="I15" s="148">
        <v>84878</v>
      </c>
      <c r="J15" s="154">
        <v>89949</v>
      </c>
      <c r="K15" s="409">
        <v>174827</v>
      </c>
    </row>
    <row r="16" spans="1:11" ht="20.25" customHeight="1">
      <c r="A16" s="115" t="s">
        <v>441</v>
      </c>
      <c r="B16" s="132">
        <v>131</v>
      </c>
      <c r="C16" s="134">
        <v>158</v>
      </c>
      <c r="D16" s="408">
        <v>-27</v>
      </c>
      <c r="E16" s="115">
        <v>759</v>
      </c>
      <c r="F16" s="134">
        <v>641</v>
      </c>
      <c r="G16" s="408">
        <v>118</v>
      </c>
      <c r="H16" s="422">
        <v>67147</v>
      </c>
      <c r="I16" s="148">
        <v>84910</v>
      </c>
      <c r="J16" s="154">
        <v>89971</v>
      </c>
      <c r="K16" s="409">
        <v>174881</v>
      </c>
    </row>
    <row r="17" spans="1:11" ht="20.25" customHeight="1">
      <c r="A17" s="425" t="s">
        <v>136</v>
      </c>
      <c r="B17" s="132">
        <v>125</v>
      </c>
      <c r="C17" s="134">
        <v>184</v>
      </c>
      <c r="D17" s="408" t="s">
        <v>431</v>
      </c>
      <c r="E17" s="148">
        <v>1320</v>
      </c>
      <c r="F17" s="154">
        <v>1399</v>
      </c>
      <c r="G17" s="408" t="s">
        <v>434</v>
      </c>
      <c r="H17" s="422">
        <v>66897</v>
      </c>
      <c r="I17" s="148">
        <v>84872</v>
      </c>
      <c r="J17" s="154">
        <v>89918</v>
      </c>
      <c r="K17" s="409">
        <v>174790</v>
      </c>
    </row>
    <row r="18" spans="1:11" ht="20.25" customHeight="1">
      <c r="A18" s="425" t="s">
        <v>430</v>
      </c>
      <c r="B18" s="132">
        <v>88</v>
      </c>
      <c r="C18" s="134">
        <v>173</v>
      </c>
      <c r="D18" s="408" t="s">
        <v>432</v>
      </c>
      <c r="E18" s="148">
        <v>375</v>
      </c>
      <c r="F18" s="154">
        <v>284</v>
      </c>
      <c r="G18" s="408">
        <v>91</v>
      </c>
      <c r="H18" s="422">
        <v>66670</v>
      </c>
      <c r="I18" s="148">
        <v>84961</v>
      </c>
      <c r="J18" s="154">
        <v>89967</v>
      </c>
      <c r="K18" s="409">
        <v>174928</v>
      </c>
    </row>
    <row r="19" spans="1:11" ht="20.25" customHeight="1">
      <c r="A19" s="119" t="s">
        <v>439</v>
      </c>
      <c r="B19" s="132">
        <v>110</v>
      </c>
      <c r="C19" s="134">
        <v>231</v>
      </c>
      <c r="D19" s="408" t="s">
        <v>433</v>
      </c>
      <c r="E19" s="148">
        <v>317</v>
      </c>
      <c r="F19" s="154">
        <v>269</v>
      </c>
      <c r="G19" s="408">
        <v>48</v>
      </c>
      <c r="H19" s="422">
        <v>66581</v>
      </c>
      <c r="I19" s="148">
        <v>84941</v>
      </c>
      <c r="J19" s="154">
        <v>89981</v>
      </c>
      <c r="K19" s="409">
        <v>174922</v>
      </c>
    </row>
    <row r="20" spans="1:11" ht="20.25" customHeight="1">
      <c r="A20" s="119" t="s">
        <v>428</v>
      </c>
      <c r="B20" s="132">
        <v>111</v>
      </c>
      <c r="C20" s="134">
        <v>197</v>
      </c>
      <c r="D20" s="408">
        <v>-86</v>
      </c>
      <c r="E20" s="148">
        <v>214</v>
      </c>
      <c r="F20" s="154">
        <v>368</v>
      </c>
      <c r="G20" s="408">
        <v>-154</v>
      </c>
      <c r="H20" s="149">
        <v>66534</v>
      </c>
      <c r="I20" s="148">
        <v>84939</v>
      </c>
      <c r="J20" s="154">
        <v>90056</v>
      </c>
      <c r="K20" s="409">
        <v>174995</v>
      </c>
    </row>
    <row r="21" spans="1:11" ht="20.25" customHeight="1">
      <c r="A21" s="119" t="s">
        <v>364</v>
      </c>
      <c r="B21" s="132">
        <v>110</v>
      </c>
      <c r="C21" s="134">
        <v>164</v>
      </c>
      <c r="D21" s="408">
        <v>-54</v>
      </c>
      <c r="E21" s="148">
        <v>299</v>
      </c>
      <c r="F21" s="154">
        <v>393</v>
      </c>
      <c r="G21" s="408">
        <v>-94</v>
      </c>
      <c r="H21" s="149">
        <v>66658</v>
      </c>
      <c r="I21" s="148">
        <v>85091</v>
      </c>
      <c r="J21" s="154">
        <v>90144</v>
      </c>
      <c r="K21" s="409">
        <v>175235</v>
      </c>
    </row>
    <row r="22" spans="1:11" ht="20.25" customHeight="1">
      <c r="A22" s="119" t="s">
        <v>427</v>
      </c>
      <c r="B22" s="132">
        <v>145</v>
      </c>
      <c r="C22" s="134">
        <v>186</v>
      </c>
      <c r="D22" s="408">
        <v>-41</v>
      </c>
      <c r="E22" s="148">
        <v>291</v>
      </c>
      <c r="F22" s="154">
        <v>398</v>
      </c>
      <c r="G22" s="408">
        <v>-107</v>
      </c>
      <c r="H22" s="149">
        <v>66701</v>
      </c>
      <c r="I22" s="148">
        <v>85186</v>
      </c>
      <c r="J22" s="154">
        <v>90197</v>
      </c>
      <c r="K22" s="409">
        <v>175383</v>
      </c>
    </row>
    <row r="23" spans="1:11" ht="20.25" customHeight="1">
      <c r="A23" s="119" t="s">
        <v>404</v>
      </c>
      <c r="B23" s="132">
        <v>108</v>
      </c>
      <c r="C23" s="134">
        <v>153</v>
      </c>
      <c r="D23" s="408">
        <v>-45</v>
      </c>
      <c r="E23" s="148">
        <v>372</v>
      </c>
      <c r="F23" s="154">
        <v>374</v>
      </c>
      <c r="G23" s="408">
        <v>-2</v>
      </c>
      <c r="H23" s="149">
        <v>66728</v>
      </c>
      <c r="I23" s="148">
        <v>85240</v>
      </c>
      <c r="J23" s="154">
        <v>90291</v>
      </c>
      <c r="K23" s="409">
        <v>175531</v>
      </c>
    </row>
    <row r="24" spans="1:11" ht="20.25" customHeight="1">
      <c r="A24" s="119" t="s">
        <v>398</v>
      </c>
      <c r="B24" s="132">
        <v>148</v>
      </c>
      <c r="C24" s="134">
        <v>157</v>
      </c>
      <c r="D24" s="408">
        <v>-9</v>
      </c>
      <c r="E24" s="148">
        <v>392</v>
      </c>
      <c r="F24" s="154">
        <v>461</v>
      </c>
      <c r="G24" s="408">
        <v>-69</v>
      </c>
      <c r="H24" s="149">
        <v>66712</v>
      </c>
      <c r="I24" s="148">
        <v>85297</v>
      </c>
      <c r="J24" s="154">
        <v>90281</v>
      </c>
      <c r="K24" s="409">
        <v>175578</v>
      </c>
    </row>
    <row r="25" spans="1:11" ht="20.25" customHeight="1">
      <c r="A25" s="119" t="s">
        <v>355</v>
      </c>
      <c r="B25" s="132">
        <v>132</v>
      </c>
      <c r="C25" s="134">
        <v>170</v>
      </c>
      <c r="D25" s="408">
        <v>-38</v>
      </c>
      <c r="E25" s="148">
        <v>381</v>
      </c>
      <c r="F25" s="154">
        <v>375</v>
      </c>
      <c r="G25" s="408">
        <v>6</v>
      </c>
      <c r="H25" s="149">
        <v>66744</v>
      </c>
      <c r="I25" s="148">
        <v>85359</v>
      </c>
      <c r="J25" s="154">
        <v>90297</v>
      </c>
      <c r="K25" s="409">
        <v>175656</v>
      </c>
    </row>
    <row r="26" spans="1:11" ht="20.25" customHeight="1">
      <c r="A26" s="115" t="s">
        <v>415</v>
      </c>
      <c r="B26" s="132">
        <v>103</v>
      </c>
      <c r="C26" s="134">
        <v>144</v>
      </c>
      <c r="D26" s="408" t="s">
        <v>417</v>
      </c>
      <c r="E26" s="148">
        <v>317</v>
      </c>
      <c r="F26" s="154">
        <v>316</v>
      </c>
      <c r="G26" s="408">
        <v>1</v>
      </c>
      <c r="H26" s="149">
        <v>66741</v>
      </c>
      <c r="I26" s="148">
        <v>85385</v>
      </c>
      <c r="J26" s="154">
        <v>90303</v>
      </c>
      <c r="K26" s="409">
        <v>175688</v>
      </c>
    </row>
    <row r="27" spans="1:11" ht="20.25" customHeight="1">
      <c r="A27" s="115" t="s">
        <v>414</v>
      </c>
      <c r="B27" s="132">
        <v>141</v>
      </c>
      <c r="C27" s="134">
        <v>182</v>
      </c>
      <c r="D27" s="408" t="s">
        <v>417</v>
      </c>
      <c r="E27" s="148">
        <v>393</v>
      </c>
      <c r="F27" s="154">
        <v>336</v>
      </c>
      <c r="G27" s="408">
        <v>57</v>
      </c>
      <c r="H27" s="149">
        <v>66705</v>
      </c>
      <c r="I27" s="148">
        <v>85396</v>
      </c>
      <c r="J27" s="154">
        <v>90332</v>
      </c>
      <c r="K27" s="409">
        <v>175728</v>
      </c>
    </row>
    <row r="28" spans="1:11" ht="20.25" customHeight="1">
      <c r="A28" s="115" t="s">
        <v>413</v>
      </c>
      <c r="B28" s="132">
        <v>115</v>
      </c>
      <c r="C28" s="134">
        <v>159</v>
      </c>
      <c r="D28" s="408" t="s">
        <v>418</v>
      </c>
      <c r="E28" s="148">
        <v>871</v>
      </c>
      <c r="F28" s="154">
        <v>708</v>
      </c>
      <c r="G28" s="408">
        <v>163</v>
      </c>
      <c r="H28" s="149">
        <v>66670</v>
      </c>
      <c r="I28" s="148">
        <v>85389</v>
      </c>
      <c r="J28" s="154">
        <v>90323</v>
      </c>
      <c r="K28" s="409">
        <v>175712</v>
      </c>
    </row>
    <row r="29" spans="1:11" ht="20.25" customHeight="1">
      <c r="A29" s="115" t="s">
        <v>136</v>
      </c>
      <c r="B29" s="132">
        <v>98</v>
      </c>
      <c r="C29" s="134">
        <v>178</v>
      </c>
      <c r="D29" s="108">
        <f t="shared" ref="D29:D34" si="0">B29-C29</f>
        <v>-80</v>
      </c>
      <c r="E29" s="148">
        <v>1234</v>
      </c>
      <c r="F29" s="154">
        <v>1418</v>
      </c>
      <c r="G29" s="312">
        <f t="shared" ref="G29:G34" si="1">E29-F29</f>
        <v>-184</v>
      </c>
      <c r="H29" s="149">
        <v>66456</v>
      </c>
      <c r="I29" s="148">
        <v>85319</v>
      </c>
      <c r="J29" s="154">
        <v>90274</v>
      </c>
      <c r="K29" s="142">
        <f t="shared" ref="K29:K34" si="2">SUM(I29:J29)</f>
        <v>175593</v>
      </c>
    </row>
    <row r="30" spans="1:11" ht="20.25" customHeight="1">
      <c r="A30" s="395" t="s">
        <v>369</v>
      </c>
      <c r="B30" s="132">
        <v>96</v>
      </c>
      <c r="C30" s="134">
        <v>151</v>
      </c>
      <c r="D30" s="108">
        <f t="shared" si="0"/>
        <v>-55</v>
      </c>
      <c r="E30" s="148">
        <v>473</v>
      </c>
      <c r="F30" s="154">
        <v>271</v>
      </c>
      <c r="G30" s="312">
        <f t="shared" si="1"/>
        <v>202</v>
      </c>
      <c r="H30" s="149">
        <v>66324</v>
      </c>
      <c r="I30" s="148">
        <v>85472</v>
      </c>
      <c r="J30" s="154">
        <v>90385</v>
      </c>
      <c r="K30" s="142">
        <f t="shared" si="2"/>
        <v>175857</v>
      </c>
    </row>
    <row r="31" spans="1:11" ht="20.25" customHeight="1">
      <c r="A31" s="395" t="s">
        <v>409</v>
      </c>
      <c r="B31" s="132">
        <v>109</v>
      </c>
      <c r="C31" s="134">
        <v>254</v>
      </c>
      <c r="D31" s="108">
        <f t="shared" si="0"/>
        <v>-145</v>
      </c>
      <c r="E31" s="148">
        <v>360</v>
      </c>
      <c r="F31" s="154">
        <v>295</v>
      </c>
      <c r="G31" s="312">
        <f t="shared" si="1"/>
        <v>65</v>
      </c>
      <c r="H31" s="149">
        <v>66159</v>
      </c>
      <c r="I31" s="148">
        <v>85398</v>
      </c>
      <c r="J31" s="154">
        <v>90312</v>
      </c>
      <c r="K31" s="142">
        <f t="shared" si="2"/>
        <v>175710</v>
      </c>
    </row>
    <row r="32" spans="1:11" ht="20.25" customHeight="1">
      <c r="A32" s="119" t="s">
        <v>401</v>
      </c>
      <c r="B32" s="132">
        <v>111</v>
      </c>
      <c r="C32" s="134">
        <v>163</v>
      </c>
      <c r="D32" s="108">
        <f t="shared" si="0"/>
        <v>-52</v>
      </c>
      <c r="E32" s="148">
        <v>379</v>
      </c>
      <c r="F32" s="154">
        <v>377</v>
      </c>
      <c r="G32" s="312">
        <f t="shared" si="1"/>
        <v>2</v>
      </c>
      <c r="H32" s="149">
        <v>66131</v>
      </c>
      <c r="I32" s="148">
        <v>85400</v>
      </c>
      <c r="J32" s="154">
        <v>90390</v>
      </c>
      <c r="K32" s="142">
        <f t="shared" si="2"/>
        <v>175790</v>
      </c>
    </row>
    <row r="33" spans="1:11" ht="20.25" customHeight="1">
      <c r="A33" s="119" t="s">
        <v>402</v>
      </c>
      <c r="B33" s="132">
        <v>121</v>
      </c>
      <c r="C33" s="134">
        <v>174</v>
      </c>
      <c r="D33" s="108">
        <f t="shared" si="0"/>
        <v>-53</v>
      </c>
      <c r="E33" s="115">
        <v>421</v>
      </c>
      <c r="F33" s="154">
        <v>287</v>
      </c>
      <c r="G33" s="312">
        <f t="shared" si="1"/>
        <v>134</v>
      </c>
      <c r="H33" s="149">
        <v>66134</v>
      </c>
      <c r="I33" s="148">
        <v>85424</v>
      </c>
      <c r="J33" s="154">
        <v>90416</v>
      </c>
      <c r="K33" s="142">
        <f t="shared" si="2"/>
        <v>175840</v>
      </c>
    </row>
    <row r="34" spans="1:11" ht="20.25" customHeight="1">
      <c r="A34" s="119" t="s">
        <v>403</v>
      </c>
      <c r="B34" s="132">
        <v>141</v>
      </c>
      <c r="C34" s="134">
        <v>162</v>
      </c>
      <c r="D34" s="108">
        <f t="shared" si="0"/>
        <v>-21</v>
      </c>
      <c r="E34" s="115">
        <v>406</v>
      </c>
      <c r="F34" s="154">
        <v>350</v>
      </c>
      <c r="G34" s="312">
        <f t="shared" si="1"/>
        <v>56</v>
      </c>
      <c r="H34" s="149">
        <v>66018</v>
      </c>
      <c r="I34" s="148">
        <v>85363</v>
      </c>
      <c r="J34" s="154">
        <v>90396</v>
      </c>
      <c r="K34" s="142">
        <f t="shared" si="2"/>
        <v>175759</v>
      </c>
    </row>
    <row r="35" spans="1:11" ht="20.25" customHeight="1">
      <c r="A35" s="119" t="s">
        <v>404</v>
      </c>
      <c r="B35" s="132">
        <v>129</v>
      </c>
      <c r="C35" s="134">
        <v>151</v>
      </c>
      <c r="D35" s="108">
        <f t="shared" ref="D35:D40" si="3">B35-C35</f>
        <v>-22</v>
      </c>
      <c r="E35" s="115">
        <v>438</v>
      </c>
      <c r="F35" s="154">
        <v>312</v>
      </c>
      <c r="G35" s="312">
        <f t="shared" ref="G35:G40" si="4">E35-F35</f>
        <v>126</v>
      </c>
      <c r="H35" s="149">
        <v>65953</v>
      </c>
      <c r="I35" s="148">
        <v>85342</v>
      </c>
      <c r="J35" s="154">
        <v>90382</v>
      </c>
      <c r="K35" s="142">
        <f t="shared" ref="K35:K40" si="5">SUM(I35:J35)</f>
        <v>175724</v>
      </c>
    </row>
    <row r="36" spans="1:11" ht="20.25" customHeight="1">
      <c r="A36" s="119" t="s">
        <v>398</v>
      </c>
      <c r="B36" s="132">
        <v>121</v>
      </c>
      <c r="C36" s="134">
        <v>162</v>
      </c>
      <c r="D36" s="108">
        <f t="shared" si="3"/>
        <v>-41</v>
      </c>
      <c r="E36" s="115">
        <v>510</v>
      </c>
      <c r="F36" s="154">
        <v>341</v>
      </c>
      <c r="G36" s="312">
        <f t="shared" si="4"/>
        <v>169</v>
      </c>
      <c r="H36" s="149">
        <v>65848</v>
      </c>
      <c r="I36" s="148">
        <v>85299</v>
      </c>
      <c r="J36" s="154">
        <v>90321</v>
      </c>
      <c r="K36" s="142">
        <f t="shared" si="5"/>
        <v>175620</v>
      </c>
    </row>
    <row r="37" spans="1:11" ht="20.25" customHeight="1">
      <c r="A37" s="119" t="s">
        <v>355</v>
      </c>
      <c r="B37" s="132">
        <v>128</v>
      </c>
      <c r="C37" s="134">
        <v>141</v>
      </c>
      <c r="D37" s="108">
        <f t="shared" si="3"/>
        <v>-13</v>
      </c>
      <c r="E37" s="115">
        <v>417</v>
      </c>
      <c r="F37" s="154">
        <v>302</v>
      </c>
      <c r="G37" s="312">
        <f t="shared" si="4"/>
        <v>115</v>
      </c>
      <c r="H37" s="149">
        <v>65735</v>
      </c>
      <c r="I37" s="148">
        <v>85210</v>
      </c>
      <c r="J37" s="154">
        <v>90282</v>
      </c>
      <c r="K37" s="142">
        <f t="shared" si="5"/>
        <v>175492</v>
      </c>
    </row>
    <row r="38" spans="1:11" ht="20.25" customHeight="1">
      <c r="A38" s="119" t="s">
        <v>392</v>
      </c>
      <c r="B38" s="132">
        <v>114</v>
      </c>
      <c r="C38" s="134">
        <v>149</v>
      </c>
      <c r="D38" s="108">
        <f t="shared" si="3"/>
        <v>-35</v>
      </c>
      <c r="E38" s="115">
        <v>328</v>
      </c>
      <c r="F38" s="154">
        <v>304</v>
      </c>
      <c r="G38" s="312">
        <f t="shared" si="4"/>
        <v>24</v>
      </c>
      <c r="H38" s="149">
        <v>65613</v>
      </c>
      <c r="I38" s="148">
        <v>85170</v>
      </c>
      <c r="J38" s="154">
        <v>90220</v>
      </c>
      <c r="K38" s="142">
        <f t="shared" si="5"/>
        <v>175390</v>
      </c>
    </row>
    <row r="39" spans="1:11" ht="20.25" customHeight="1">
      <c r="A39" s="119" t="s">
        <v>393</v>
      </c>
      <c r="B39" s="132">
        <v>124</v>
      </c>
      <c r="C39" s="134">
        <v>163</v>
      </c>
      <c r="D39" s="108">
        <f t="shared" si="3"/>
        <v>-39</v>
      </c>
      <c r="E39" s="115">
        <v>433</v>
      </c>
      <c r="F39" s="154">
        <v>356</v>
      </c>
      <c r="G39" s="312">
        <f t="shared" si="4"/>
        <v>77</v>
      </c>
      <c r="H39" s="149">
        <v>65554</v>
      </c>
      <c r="I39" s="148">
        <v>85169</v>
      </c>
      <c r="J39" s="154">
        <v>90232</v>
      </c>
      <c r="K39" s="142">
        <f t="shared" si="5"/>
        <v>175401</v>
      </c>
    </row>
    <row r="40" spans="1:11" ht="20.25" customHeight="1">
      <c r="A40" s="119" t="s">
        <v>374</v>
      </c>
      <c r="B40" s="132">
        <v>114</v>
      </c>
      <c r="C40" s="134">
        <v>176</v>
      </c>
      <c r="D40" s="108">
        <f t="shared" si="3"/>
        <v>-62</v>
      </c>
      <c r="E40" s="115">
        <v>961</v>
      </c>
      <c r="F40" s="154">
        <v>756</v>
      </c>
      <c r="G40" s="312">
        <f t="shared" si="4"/>
        <v>205</v>
      </c>
      <c r="H40" s="149">
        <v>65457</v>
      </c>
      <c r="I40" s="148">
        <v>85135</v>
      </c>
      <c r="J40" s="154">
        <v>90228</v>
      </c>
      <c r="K40" s="142">
        <f t="shared" si="5"/>
        <v>175363</v>
      </c>
    </row>
    <row r="41" spans="1:11" ht="20.25" customHeight="1">
      <c r="A41" s="119" t="s">
        <v>376</v>
      </c>
      <c r="B41" s="132">
        <v>134</v>
      </c>
      <c r="C41" s="134">
        <v>181</v>
      </c>
      <c r="D41" s="108">
        <f t="shared" ref="D41:D46" si="6">B41-C41</f>
        <v>-47</v>
      </c>
      <c r="E41" s="148">
        <v>1157</v>
      </c>
      <c r="F41" s="154">
        <v>1223</v>
      </c>
      <c r="G41" s="312">
        <f t="shared" ref="G41:G46" si="7">E41-F41</f>
        <v>-66</v>
      </c>
      <c r="H41" s="149">
        <v>65181</v>
      </c>
      <c r="I41" s="148">
        <v>85045</v>
      </c>
      <c r="J41" s="154">
        <v>90175</v>
      </c>
      <c r="K41" s="142">
        <f t="shared" ref="K41:K46" si="8">SUM(I41:J41)</f>
        <v>175220</v>
      </c>
    </row>
    <row r="42" spans="1:11" ht="20.25" customHeight="1">
      <c r="A42" s="119" t="s">
        <v>369</v>
      </c>
      <c r="B42" s="132">
        <v>117</v>
      </c>
      <c r="C42" s="134">
        <v>176</v>
      </c>
      <c r="D42" s="108">
        <f t="shared" si="6"/>
        <v>-59</v>
      </c>
      <c r="E42" s="115">
        <v>432</v>
      </c>
      <c r="F42" s="154">
        <v>256</v>
      </c>
      <c r="G42" s="312">
        <f t="shared" si="7"/>
        <v>176</v>
      </c>
      <c r="H42" s="149">
        <v>65036</v>
      </c>
      <c r="I42" s="148">
        <v>85109</v>
      </c>
      <c r="J42" s="154">
        <v>90224</v>
      </c>
      <c r="K42" s="142">
        <f t="shared" si="8"/>
        <v>175333</v>
      </c>
    </row>
    <row r="43" spans="1:11" ht="20.25" customHeight="1">
      <c r="A43" s="119" t="s">
        <v>370</v>
      </c>
      <c r="B43" s="132">
        <v>130</v>
      </c>
      <c r="C43" s="134">
        <v>253</v>
      </c>
      <c r="D43" s="108">
        <f t="shared" si="6"/>
        <v>-123</v>
      </c>
      <c r="E43" s="115">
        <v>353</v>
      </c>
      <c r="F43" s="154">
        <v>241</v>
      </c>
      <c r="G43" s="312">
        <f t="shared" si="7"/>
        <v>112</v>
      </c>
      <c r="H43" s="149">
        <v>64938</v>
      </c>
      <c r="I43" s="148">
        <v>85019</v>
      </c>
      <c r="J43" s="154">
        <v>90197</v>
      </c>
      <c r="K43" s="142">
        <f t="shared" si="8"/>
        <v>175216</v>
      </c>
    </row>
    <row r="44" spans="1:11" ht="20.25" customHeight="1">
      <c r="A44" s="119" t="s">
        <v>384</v>
      </c>
      <c r="B44" s="132">
        <v>126</v>
      </c>
      <c r="C44" s="134">
        <v>168</v>
      </c>
      <c r="D44" s="108">
        <f t="shared" si="6"/>
        <v>-42</v>
      </c>
      <c r="E44" s="115">
        <v>370</v>
      </c>
      <c r="F44" s="154">
        <v>282</v>
      </c>
      <c r="G44" s="312">
        <f t="shared" si="7"/>
        <v>88</v>
      </c>
      <c r="H44" s="149">
        <v>64858</v>
      </c>
      <c r="I44" s="148">
        <v>85001</v>
      </c>
      <c r="J44" s="154">
        <v>90226</v>
      </c>
      <c r="K44" s="142">
        <f t="shared" si="8"/>
        <v>175227</v>
      </c>
    </row>
    <row r="45" spans="1:11" ht="20.25" customHeight="1">
      <c r="A45" s="119" t="s">
        <v>385</v>
      </c>
      <c r="B45" s="132">
        <v>102</v>
      </c>
      <c r="C45" s="134">
        <v>181</v>
      </c>
      <c r="D45" s="108">
        <f t="shared" si="6"/>
        <v>-79</v>
      </c>
      <c r="E45" s="115">
        <v>385</v>
      </c>
      <c r="F45" s="154">
        <v>265</v>
      </c>
      <c r="G45" s="312">
        <f t="shared" si="7"/>
        <v>120</v>
      </c>
      <c r="H45" s="149">
        <v>64806</v>
      </c>
      <c r="I45" s="148">
        <v>84972</v>
      </c>
      <c r="J45" s="154">
        <v>90209</v>
      </c>
      <c r="K45" s="142">
        <f t="shared" si="8"/>
        <v>175181</v>
      </c>
    </row>
    <row r="46" spans="1:11" ht="20.25" customHeight="1">
      <c r="A46" s="119" t="s">
        <v>386</v>
      </c>
      <c r="B46" s="132">
        <v>123</v>
      </c>
      <c r="C46" s="134">
        <v>186</v>
      </c>
      <c r="D46" s="108">
        <f t="shared" si="6"/>
        <v>-63</v>
      </c>
      <c r="E46" s="115">
        <v>359</v>
      </c>
      <c r="F46" s="154">
        <v>321</v>
      </c>
      <c r="G46" s="312">
        <f t="shared" si="7"/>
        <v>38</v>
      </c>
      <c r="H46" s="149">
        <v>64703</v>
      </c>
      <c r="I46" s="148">
        <v>84968</v>
      </c>
      <c r="J46" s="154">
        <v>90172</v>
      </c>
      <c r="K46" s="142">
        <f t="shared" si="8"/>
        <v>175140</v>
      </c>
    </row>
    <row r="47" spans="1:11" ht="20.25" customHeight="1">
      <c r="A47" s="119" t="s">
        <v>387</v>
      </c>
      <c r="B47" s="125">
        <v>116</v>
      </c>
      <c r="C47" s="117">
        <v>146</v>
      </c>
      <c r="D47" s="108">
        <f t="shared" ref="D47:D52" si="9">B47-C47</f>
        <v>-30</v>
      </c>
      <c r="E47" s="122">
        <v>415</v>
      </c>
      <c r="F47" s="141">
        <v>339</v>
      </c>
      <c r="G47" s="312">
        <f t="shared" ref="G47:G52" si="10">E47-F47</f>
        <v>76</v>
      </c>
      <c r="H47" s="143">
        <v>64665</v>
      </c>
      <c r="I47" s="140">
        <v>84927</v>
      </c>
      <c r="J47" s="141">
        <v>90238</v>
      </c>
      <c r="K47" s="142">
        <f t="shared" ref="K47:K52" si="11">SUM(I47:J47)</f>
        <v>175165</v>
      </c>
    </row>
    <row r="48" spans="1:11" ht="20.25" customHeight="1">
      <c r="A48" s="119" t="s">
        <v>382</v>
      </c>
      <c r="B48" s="132">
        <v>116</v>
      </c>
      <c r="C48" s="134">
        <v>162</v>
      </c>
      <c r="D48" s="108">
        <f t="shared" si="9"/>
        <v>-46</v>
      </c>
      <c r="E48" s="115">
        <v>472</v>
      </c>
      <c r="F48" s="154">
        <v>297</v>
      </c>
      <c r="G48" s="312">
        <f t="shared" si="10"/>
        <v>175</v>
      </c>
      <c r="H48" s="149">
        <v>64600</v>
      </c>
      <c r="I48" s="148">
        <v>84875</v>
      </c>
      <c r="J48" s="154">
        <v>90244</v>
      </c>
      <c r="K48" s="142">
        <f t="shared" si="11"/>
        <v>175119</v>
      </c>
    </row>
    <row r="49" spans="1:11" ht="20.25" customHeight="1">
      <c r="A49" s="119" t="s">
        <v>383</v>
      </c>
      <c r="B49" s="132">
        <v>136</v>
      </c>
      <c r="C49" s="134">
        <v>176</v>
      </c>
      <c r="D49" s="108">
        <f t="shared" si="9"/>
        <v>-40</v>
      </c>
      <c r="E49" s="115">
        <v>444</v>
      </c>
      <c r="F49" s="154">
        <v>282</v>
      </c>
      <c r="G49" s="312">
        <f t="shared" si="10"/>
        <v>162</v>
      </c>
      <c r="H49" s="149">
        <v>64466</v>
      </c>
      <c r="I49" s="148">
        <v>84783</v>
      </c>
      <c r="J49" s="154">
        <v>90207</v>
      </c>
      <c r="K49" s="142">
        <f t="shared" si="11"/>
        <v>174990</v>
      </c>
    </row>
    <row r="50" spans="1:11" ht="20.25" customHeight="1">
      <c r="A50" s="119" t="s">
        <v>357</v>
      </c>
      <c r="B50" s="132">
        <v>129</v>
      </c>
      <c r="C50" s="134">
        <v>148</v>
      </c>
      <c r="D50" s="108">
        <f t="shared" si="9"/>
        <v>-19</v>
      </c>
      <c r="E50" s="115">
        <v>372</v>
      </c>
      <c r="F50" s="154">
        <v>285</v>
      </c>
      <c r="G50" s="312">
        <f t="shared" si="10"/>
        <v>87</v>
      </c>
      <c r="H50" s="149">
        <v>64344</v>
      </c>
      <c r="I50" s="148">
        <v>84697</v>
      </c>
      <c r="J50" s="154">
        <v>90171</v>
      </c>
      <c r="K50" s="142">
        <f t="shared" si="11"/>
        <v>174868</v>
      </c>
    </row>
    <row r="51" spans="1:11" ht="20.25" customHeight="1">
      <c r="A51" s="119" t="s">
        <v>375</v>
      </c>
      <c r="B51" s="132">
        <v>135</v>
      </c>
      <c r="C51" s="134">
        <v>165</v>
      </c>
      <c r="D51" s="108">
        <f t="shared" si="9"/>
        <v>-30</v>
      </c>
      <c r="E51" s="115">
        <v>408</v>
      </c>
      <c r="F51" s="134">
        <v>314</v>
      </c>
      <c r="G51" s="312">
        <f t="shared" si="10"/>
        <v>94</v>
      </c>
      <c r="H51" s="149">
        <v>64231</v>
      </c>
      <c r="I51" s="148">
        <v>84676</v>
      </c>
      <c r="J51" s="154">
        <v>90124</v>
      </c>
      <c r="K51" s="142">
        <f t="shared" si="11"/>
        <v>174800</v>
      </c>
    </row>
    <row r="52" spans="1:11" ht="20.25" customHeight="1">
      <c r="A52" s="119" t="s">
        <v>374</v>
      </c>
      <c r="B52" s="132">
        <v>110</v>
      </c>
      <c r="C52" s="134">
        <v>146</v>
      </c>
      <c r="D52" s="108">
        <f t="shared" si="9"/>
        <v>-36</v>
      </c>
      <c r="E52" s="115">
        <v>857</v>
      </c>
      <c r="F52" s="134">
        <v>809</v>
      </c>
      <c r="G52" s="312">
        <f t="shared" si="10"/>
        <v>48</v>
      </c>
      <c r="H52" s="149">
        <v>64137</v>
      </c>
      <c r="I52" s="148">
        <v>84618</v>
      </c>
      <c r="J52" s="154">
        <v>90118</v>
      </c>
      <c r="K52" s="142">
        <f t="shared" si="11"/>
        <v>174736</v>
      </c>
    </row>
    <row r="53" spans="1:11" ht="20.25" customHeight="1">
      <c r="A53" s="119" t="s">
        <v>376</v>
      </c>
      <c r="B53" s="132">
        <v>143</v>
      </c>
      <c r="C53" s="134">
        <v>189</v>
      </c>
      <c r="D53" s="108">
        <f>B53-C53</f>
        <v>-46</v>
      </c>
      <c r="E53" s="148">
        <v>1163</v>
      </c>
      <c r="F53" s="154">
        <v>1265</v>
      </c>
      <c r="G53" s="312">
        <f t="shared" ref="G53:G58" si="12">E53-F53</f>
        <v>-102</v>
      </c>
      <c r="H53" s="149">
        <v>63920</v>
      </c>
      <c r="I53" s="148">
        <v>84630</v>
      </c>
      <c r="J53" s="154">
        <v>90094</v>
      </c>
      <c r="K53" s="142">
        <f t="shared" ref="K53:K58" si="13">SUM(I53:J53)</f>
        <v>174724</v>
      </c>
    </row>
    <row r="54" spans="1:11" ht="20.25" customHeight="1">
      <c r="A54" s="119" t="s">
        <v>369</v>
      </c>
      <c r="B54" s="132">
        <v>122</v>
      </c>
      <c r="C54" s="134">
        <v>182</v>
      </c>
      <c r="D54" s="108">
        <f>B54-C54</f>
        <v>-60</v>
      </c>
      <c r="E54" s="148">
        <v>331</v>
      </c>
      <c r="F54" s="154">
        <v>293</v>
      </c>
      <c r="G54" s="142">
        <f t="shared" si="12"/>
        <v>38</v>
      </c>
      <c r="H54" s="149">
        <v>63731</v>
      </c>
      <c r="I54" s="148">
        <v>84704</v>
      </c>
      <c r="J54" s="154">
        <v>90168</v>
      </c>
      <c r="K54" s="142">
        <f t="shared" si="13"/>
        <v>174872</v>
      </c>
    </row>
    <row r="55" spans="1:11" ht="20.25" customHeight="1">
      <c r="A55" s="119" t="s">
        <v>370</v>
      </c>
      <c r="B55" s="132">
        <v>125</v>
      </c>
      <c r="C55" s="134">
        <v>190</v>
      </c>
      <c r="D55" s="108">
        <f>B55-C55</f>
        <v>-65</v>
      </c>
      <c r="E55" s="148">
        <v>277</v>
      </c>
      <c r="F55" s="154">
        <v>266</v>
      </c>
      <c r="G55" s="142">
        <f t="shared" si="12"/>
        <v>11</v>
      </c>
      <c r="H55" s="149">
        <v>63724</v>
      </c>
      <c r="I55" s="148">
        <v>84705</v>
      </c>
      <c r="J55" s="154">
        <v>90189</v>
      </c>
      <c r="K55" s="142">
        <f t="shared" si="13"/>
        <v>174894</v>
      </c>
    </row>
    <row r="56" spans="1:11" ht="20.25" customHeight="1">
      <c r="A56" s="119" t="s">
        <v>371</v>
      </c>
      <c r="B56" s="132">
        <v>110</v>
      </c>
      <c r="C56" s="134">
        <v>151</v>
      </c>
      <c r="D56" s="108">
        <f t="shared" ref="D56:D61" si="14">B56-C56</f>
        <v>-41</v>
      </c>
      <c r="E56" s="115">
        <v>296</v>
      </c>
      <c r="F56" s="134">
        <v>323</v>
      </c>
      <c r="G56" s="108">
        <f t="shared" si="12"/>
        <v>-27</v>
      </c>
      <c r="H56" s="149">
        <v>63726</v>
      </c>
      <c r="I56" s="148">
        <v>84717</v>
      </c>
      <c r="J56" s="154">
        <v>90231</v>
      </c>
      <c r="K56" s="142">
        <f t="shared" si="13"/>
        <v>174948</v>
      </c>
    </row>
    <row r="57" spans="1:11" ht="20.25" customHeight="1">
      <c r="A57" s="119" t="s">
        <v>364</v>
      </c>
      <c r="B57" s="132">
        <v>125</v>
      </c>
      <c r="C57" s="134">
        <v>162</v>
      </c>
      <c r="D57" s="108">
        <f t="shared" si="14"/>
        <v>-37</v>
      </c>
      <c r="E57" s="115">
        <v>357</v>
      </c>
      <c r="F57" s="134">
        <v>291</v>
      </c>
      <c r="G57" s="108">
        <f t="shared" si="12"/>
        <v>66</v>
      </c>
      <c r="H57" s="149">
        <v>63779</v>
      </c>
      <c r="I57" s="148">
        <v>84780</v>
      </c>
      <c r="J57" s="154">
        <v>90236</v>
      </c>
      <c r="K57" s="142">
        <f t="shared" si="13"/>
        <v>175016</v>
      </c>
    </row>
    <row r="58" spans="1:11" ht="20.25" customHeight="1">
      <c r="A58" s="119" t="s">
        <v>365</v>
      </c>
      <c r="B58" s="132">
        <v>114</v>
      </c>
      <c r="C58" s="134">
        <v>165</v>
      </c>
      <c r="D58" s="108">
        <f t="shared" si="14"/>
        <v>-51</v>
      </c>
      <c r="E58" s="115">
        <v>313</v>
      </c>
      <c r="F58" s="134">
        <v>301</v>
      </c>
      <c r="G58" s="108">
        <f t="shared" si="12"/>
        <v>12</v>
      </c>
      <c r="H58" s="149">
        <v>63686</v>
      </c>
      <c r="I58" s="148">
        <v>84763</v>
      </c>
      <c r="J58" s="154">
        <v>90224</v>
      </c>
      <c r="K58" s="142">
        <f t="shared" si="13"/>
        <v>174987</v>
      </c>
    </row>
    <row r="59" spans="1:11" ht="20.25" customHeight="1">
      <c r="A59" s="119" t="s">
        <v>366</v>
      </c>
      <c r="B59" s="132">
        <v>150</v>
      </c>
      <c r="C59" s="134">
        <v>176</v>
      </c>
      <c r="D59" s="108">
        <f t="shared" si="14"/>
        <v>-26</v>
      </c>
      <c r="E59" s="115">
        <v>351</v>
      </c>
      <c r="F59" s="134">
        <v>312</v>
      </c>
      <c r="G59" s="108">
        <f t="shared" ref="G59:G64" si="15">E59-F59</f>
        <v>39</v>
      </c>
      <c r="H59" s="149">
        <v>63669</v>
      </c>
      <c r="I59" s="148">
        <v>84790</v>
      </c>
      <c r="J59" s="154">
        <v>90236</v>
      </c>
      <c r="K59" s="142">
        <f t="shared" ref="K59:K64" si="16">SUM(I59:J59)</f>
        <v>175026</v>
      </c>
    </row>
    <row r="60" spans="1:11" ht="20.25" customHeight="1">
      <c r="A60" s="119" t="s">
        <v>356</v>
      </c>
      <c r="B60" s="132">
        <v>130</v>
      </c>
      <c r="C60" s="134">
        <v>164</v>
      </c>
      <c r="D60" s="108">
        <f t="shared" si="14"/>
        <v>-34</v>
      </c>
      <c r="E60" s="115">
        <v>355</v>
      </c>
      <c r="F60" s="134">
        <v>386</v>
      </c>
      <c r="G60" s="108">
        <f t="shared" si="15"/>
        <v>-31</v>
      </c>
      <c r="H60" s="149">
        <v>63620</v>
      </c>
      <c r="I60" s="148">
        <v>84780</v>
      </c>
      <c r="J60" s="154">
        <v>90233</v>
      </c>
      <c r="K60" s="142">
        <f t="shared" si="16"/>
        <v>175013</v>
      </c>
    </row>
    <row r="61" spans="1:11" ht="20.25" customHeight="1">
      <c r="A61" s="119" t="s">
        <v>355</v>
      </c>
      <c r="B61" s="132">
        <v>133</v>
      </c>
      <c r="C61" s="134">
        <v>154</v>
      </c>
      <c r="D61" s="108">
        <f t="shared" si="14"/>
        <v>-21</v>
      </c>
      <c r="E61" s="115">
        <v>394</v>
      </c>
      <c r="F61" s="134">
        <v>331</v>
      </c>
      <c r="G61" s="108">
        <f t="shared" si="15"/>
        <v>63</v>
      </c>
      <c r="H61" s="149">
        <v>63636</v>
      </c>
      <c r="I61" s="148">
        <v>84798</v>
      </c>
      <c r="J61" s="154">
        <v>90280</v>
      </c>
      <c r="K61" s="142">
        <f t="shared" si="16"/>
        <v>175078</v>
      </c>
    </row>
    <row r="62" spans="1:11" ht="20.25" customHeight="1">
      <c r="A62" s="119" t="s">
        <v>357</v>
      </c>
      <c r="B62" s="125">
        <v>115</v>
      </c>
      <c r="C62" s="117">
        <v>141</v>
      </c>
      <c r="D62" s="108">
        <f t="shared" ref="D62:D67" si="17">B62-C62</f>
        <v>-26</v>
      </c>
      <c r="E62" s="122">
        <v>317</v>
      </c>
      <c r="F62" s="117">
        <v>285</v>
      </c>
      <c r="G62" s="108">
        <f t="shared" si="15"/>
        <v>32</v>
      </c>
      <c r="H62" s="143">
        <v>63548</v>
      </c>
      <c r="I62" s="140">
        <v>84788</v>
      </c>
      <c r="J62" s="252">
        <v>90248</v>
      </c>
      <c r="K62" s="142">
        <f t="shared" si="16"/>
        <v>175036</v>
      </c>
    </row>
    <row r="63" spans="1:11" ht="20.25" customHeight="1">
      <c r="A63" s="128" t="s">
        <v>334</v>
      </c>
      <c r="B63" s="125">
        <v>164</v>
      </c>
      <c r="C63" s="117">
        <v>189</v>
      </c>
      <c r="D63" s="106">
        <f t="shared" si="17"/>
        <v>-25</v>
      </c>
      <c r="E63" s="122">
        <v>339</v>
      </c>
      <c r="F63" s="117">
        <v>289</v>
      </c>
      <c r="G63" s="106">
        <f t="shared" si="15"/>
        <v>50</v>
      </c>
      <c r="H63" s="143">
        <v>63474</v>
      </c>
      <c r="I63" s="140">
        <v>84772</v>
      </c>
      <c r="J63" s="252">
        <v>90258</v>
      </c>
      <c r="K63" s="153">
        <f t="shared" si="16"/>
        <v>175030</v>
      </c>
    </row>
    <row r="64" spans="1:11" ht="20.25" customHeight="1">
      <c r="A64" s="128" t="s">
        <v>333</v>
      </c>
      <c r="B64" s="125">
        <v>140</v>
      </c>
      <c r="C64" s="117">
        <v>162</v>
      </c>
      <c r="D64" s="106">
        <f t="shared" si="17"/>
        <v>-22</v>
      </c>
      <c r="E64" s="122">
        <v>781</v>
      </c>
      <c r="F64" s="117">
        <v>711</v>
      </c>
      <c r="G64" s="106">
        <f t="shared" si="15"/>
        <v>70</v>
      </c>
      <c r="H64" s="143">
        <v>63429</v>
      </c>
      <c r="I64" s="140">
        <v>84748</v>
      </c>
      <c r="J64" s="252">
        <v>90257</v>
      </c>
      <c r="K64" s="153">
        <f t="shared" si="16"/>
        <v>175005</v>
      </c>
    </row>
    <row r="65" spans="1:11" ht="20.25" customHeight="1">
      <c r="A65" s="128" t="s">
        <v>335</v>
      </c>
      <c r="B65" s="127">
        <v>130</v>
      </c>
      <c r="C65" s="150">
        <v>172</v>
      </c>
      <c r="D65" s="106">
        <f t="shared" si="17"/>
        <v>-42</v>
      </c>
      <c r="E65" s="151">
        <v>1183</v>
      </c>
      <c r="F65" s="150">
        <v>1279</v>
      </c>
      <c r="G65" s="106">
        <f t="shared" ref="G65:G70" si="18">E65-F65</f>
        <v>-96</v>
      </c>
      <c r="H65" s="152">
        <v>63231</v>
      </c>
      <c r="I65" s="151">
        <v>84707</v>
      </c>
      <c r="J65" s="150">
        <v>90250</v>
      </c>
      <c r="K65" s="153">
        <f t="shared" ref="K65:K70" si="19">SUM(I65:J65)</f>
        <v>174957</v>
      </c>
    </row>
    <row r="66" spans="1:11" ht="20.25" customHeight="1">
      <c r="A66" s="128" t="s">
        <v>297</v>
      </c>
      <c r="B66" s="125">
        <v>134</v>
      </c>
      <c r="C66" s="141">
        <v>220</v>
      </c>
      <c r="D66" s="111">
        <f t="shared" si="17"/>
        <v>-86</v>
      </c>
      <c r="E66" s="140">
        <v>356</v>
      </c>
      <c r="F66" s="141">
        <v>297</v>
      </c>
      <c r="G66" s="111">
        <f t="shared" si="18"/>
        <v>59</v>
      </c>
      <c r="H66" s="143">
        <v>63025</v>
      </c>
      <c r="I66" s="140">
        <v>84806</v>
      </c>
      <c r="J66" s="141">
        <v>90289</v>
      </c>
      <c r="K66" s="209">
        <f t="shared" si="19"/>
        <v>175095</v>
      </c>
    </row>
    <row r="67" spans="1:11" ht="20.25" customHeight="1">
      <c r="A67" s="128" t="s">
        <v>298</v>
      </c>
      <c r="B67" s="125">
        <v>113</v>
      </c>
      <c r="C67" s="141">
        <v>208</v>
      </c>
      <c r="D67" s="111">
        <f t="shared" si="17"/>
        <v>-95</v>
      </c>
      <c r="E67" s="140">
        <v>335</v>
      </c>
      <c r="F67" s="141">
        <v>236</v>
      </c>
      <c r="G67" s="111">
        <f t="shared" si="18"/>
        <v>99</v>
      </c>
      <c r="H67" s="143">
        <v>63012</v>
      </c>
      <c r="I67" s="140">
        <v>84779</v>
      </c>
      <c r="J67" s="141">
        <v>90343</v>
      </c>
      <c r="K67" s="209">
        <f t="shared" si="19"/>
        <v>175122</v>
      </c>
    </row>
    <row r="68" spans="1:11" ht="20.25" customHeight="1">
      <c r="A68" s="128" t="s">
        <v>296</v>
      </c>
      <c r="B68" s="127">
        <v>127</v>
      </c>
      <c r="C68" s="121">
        <v>161</v>
      </c>
      <c r="D68" s="111">
        <f t="shared" ref="D68:D73" si="20">B68-C68</f>
        <v>-34</v>
      </c>
      <c r="E68" s="124">
        <v>401</v>
      </c>
      <c r="F68" s="121">
        <v>272</v>
      </c>
      <c r="G68" s="111">
        <f t="shared" si="18"/>
        <v>129</v>
      </c>
      <c r="H68" s="152">
        <v>62919</v>
      </c>
      <c r="I68" s="151">
        <v>84759</v>
      </c>
      <c r="J68" s="150">
        <v>90359</v>
      </c>
      <c r="K68" s="209">
        <f t="shared" si="19"/>
        <v>175118</v>
      </c>
    </row>
    <row r="69" spans="1:11" ht="20.25" customHeight="1">
      <c r="A69" s="128" t="s">
        <v>292</v>
      </c>
      <c r="B69" s="125">
        <v>132</v>
      </c>
      <c r="C69" s="117">
        <v>140</v>
      </c>
      <c r="D69" s="111">
        <f t="shared" si="20"/>
        <v>-8</v>
      </c>
      <c r="E69" s="122">
        <v>361</v>
      </c>
      <c r="F69" s="117">
        <v>301</v>
      </c>
      <c r="G69" s="111">
        <f t="shared" si="18"/>
        <v>60</v>
      </c>
      <c r="H69" s="143">
        <v>62876</v>
      </c>
      <c r="I69" s="140">
        <v>84681</v>
      </c>
      <c r="J69" s="141">
        <v>90342</v>
      </c>
      <c r="K69" s="209">
        <f t="shared" si="19"/>
        <v>175023</v>
      </c>
    </row>
    <row r="70" spans="1:11" ht="20.25" customHeight="1">
      <c r="A70" s="128" t="s">
        <v>291</v>
      </c>
      <c r="B70" s="125">
        <v>138</v>
      </c>
      <c r="C70" s="117">
        <v>167</v>
      </c>
      <c r="D70" s="111">
        <f t="shared" si="20"/>
        <v>-29</v>
      </c>
      <c r="E70" s="122">
        <v>444</v>
      </c>
      <c r="F70" s="117">
        <v>248</v>
      </c>
      <c r="G70" s="111">
        <f t="shared" si="18"/>
        <v>196</v>
      </c>
      <c r="H70" s="143">
        <v>62789</v>
      </c>
      <c r="I70" s="140">
        <v>84646</v>
      </c>
      <c r="J70" s="141">
        <v>90325</v>
      </c>
      <c r="K70" s="209">
        <f t="shared" si="19"/>
        <v>174971</v>
      </c>
    </row>
    <row r="71" spans="1:11" ht="20.25" customHeight="1">
      <c r="A71" s="128" t="s">
        <v>295</v>
      </c>
      <c r="B71" s="127">
        <v>133</v>
      </c>
      <c r="C71" s="121">
        <v>160</v>
      </c>
      <c r="D71" s="111">
        <f t="shared" si="20"/>
        <v>-27</v>
      </c>
      <c r="E71" s="124">
        <v>380</v>
      </c>
      <c r="F71" s="121">
        <v>318</v>
      </c>
      <c r="G71" s="111">
        <f t="shared" ref="G71:G76" si="21">E71-F71</f>
        <v>62</v>
      </c>
      <c r="H71" s="152">
        <v>62628</v>
      </c>
      <c r="I71" s="151">
        <v>84537</v>
      </c>
      <c r="J71" s="150">
        <v>90267</v>
      </c>
      <c r="K71" s="209">
        <f t="shared" ref="K71:K77" si="22">SUM(I71:J71)</f>
        <v>174804</v>
      </c>
    </row>
    <row r="72" spans="1:11" ht="20.25" customHeight="1">
      <c r="A72" s="122" t="s">
        <v>283</v>
      </c>
      <c r="B72" s="125">
        <v>132</v>
      </c>
      <c r="C72" s="117">
        <v>169</v>
      </c>
      <c r="D72" s="110">
        <f t="shared" si="20"/>
        <v>-37</v>
      </c>
      <c r="E72" s="122">
        <v>369</v>
      </c>
      <c r="F72" s="117">
        <v>326</v>
      </c>
      <c r="G72" s="110">
        <f t="shared" si="21"/>
        <v>43</v>
      </c>
      <c r="H72" s="143">
        <v>62534</v>
      </c>
      <c r="I72" s="140">
        <v>84477</v>
      </c>
      <c r="J72" s="141">
        <v>90292</v>
      </c>
      <c r="K72" s="142">
        <f t="shared" si="22"/>
        <v>174769</v>
      </c>
    </row>
    <row r="73" spans="1:11" ht="20.25" customHeight="1">
      <c r="A73" s="122" t="s">
        <v>284</v>
      </c>
      <c r="B73" s="125">
        <v>149</v>
      </c>
      <c r="C73" s="117">
        <v>137</v>
      </c>
      <c r="D73" s="110">
        <f t="shared" si="20"/>
        <v>12</v>
      </c>
      <c r="E73" s="122">
        <v>320</v>
      </c>
      <c r="F73" s="117">
        <v>288</v>
      </c>
      <c r="G73" s="110">
        <f t="shared" si="21"/>
        <v>32</v>
      </c>
      <c r="H73" s="143">
        <v>62497</v>
      </c>
      <c r="I73" s="140">
        <v>84400</v>
      </c>
      <c r="J73" s="141">
        <v>90323</v>
      </c>
      <c r="K73" s="142">
        <f t="shared" si="22"/>
        <v>174723</v>
      </c>
    </row>
    <row r="74" spans="1:11" ht="20.25" customHeight="1">
      <c r="A74" s="124" t="s">
        <v>285</v>
      </c>
      <c r="B74" s="127">
        <v>125</v>
      </c>
      <c r="C74" s="121">
        <v>188</v>
      </c>
      <c r="D74" s="111">
        <f t="shared" ref="D74:D80" si="23">B74-C74</f>
        <v>-63</v>
      </c>
      <c r="E74" s="124">
        <v>370</v>
      </c>
      <c r="F74" s="121">
        <v>308</v>
      </c>
      <c r="G74" s="111">
        <f t="shared" si="21"/>
        <v>62</v>
      </c>
      <c r="H74" s="152">
        <v>62421</v>
      </c>
      <c r="I74" s="151">
        <v>84400</v>
      </c>
      <c r="J74" s="150">
        <v>90319</v>
      </c>
      <c r="K74" s="142">
        <f t="shared" si="22"/>
        <v>174719</v>
      </c>
    </row>
    <row r="75" spans="1:11" ht="20.25" customHeight="1">
      <c r="A75" s="124" t="s">
        <v>274</v>
      </c>
      <c r="B75" s="125">
        <v>136</v>
      </c>
      <c r="C75" s="117">
        <v>155</v>
      </c>
      <c r="D75" s="111">
        <f t="shared" si="23"/>
        <v>-19</v>
      </c>
      <c r="E75" s="122">
        <v>408</v>
      </c>
      <c r="F75" s="117">
        <v>282</v>
      </c>
      <c r="G75" s="111">
        <f t="shared" si="21"/>
        <v>126</v>
      </c>
      <c r="H75" s="143">
        <v>62353</v>
      </c>
      <c r="I75" s="140">
        <v>84381</v>
      </c>
      <c r="J75" s="141">
        <v>90339</v>
      </c>
      <c r="K75" s="142">
        <f t="shared" si="22"/>
        <v>174720</v>
      </c>
    </row>
    <row r="76" spans="1:11" ht="20.25" customHeight="1">
      <c r="A76" s="124" t="s">
        <v>275</v>
      </c>
      <c r="B76" s="125">
        <v>150</v>
      </c>
      <c r="C76" s="117">
        <v>180</v>
      </c>
      <c r="D76" s="111">
        <f t="shared" si="23"/>
        <v>-30</v>
      </c>
      <c r="E76" s="122">
        <v>839</v>
      </c>
      <c r="F76" s="117">
        <v>734</v>
      </c>
      <c r="G76" s="111">
        <f t="shared" si="21"/>
        <v>105</v>
      </c>
      <c r="H76" s="143">
        <v>62233</v>
      </c>
      <c r="I76" s="140">
        <v>84307</v>
      </c>
      <c r="J76" s="141">
        <v>90306</v>
      </c>
      <c r="K76" s="142">
        <f t="shared" si="22"/>
        <v>174613</v>
      </c>
    </row>
    <row r="77" spans="1:11" ht="20.25" customHeight="1">
      <c r="A77" s="122" t="s">
        <v>276</v>
      </c>
      <c r="B77" s="125">
        <v>128</v>
      </c>
      <c r="C77" s="117">
        <v>221</v>
      </c>
      <c r="D77" s="110">
        <f t="shared" si="23"/>
        <v>-93</v>
      </c>
      <c r="E77" s="140">
        <v>1176</v>
      </c>
      <c r="F77" s="141">
        <v>1284</v>
      </c>
      <c r="G77" s="110">
        <f t="shared" ref="G77:G82" si="24">E77-F77</f>
        <v>-108</v>
      </c>
      <c r="H77" s="143">
        <v>62038</v>
      </c>
      <c r="I77" s="140">
        <v>84284</v>
      </c>
      <c r="J77" s="154">
        <v>90254</v>
      </c>
      <c r="K77" s="142">
        <f t="shared" si="22"/>
        <v>174538</v>
      </c>
    </row>
    <row r="78" spans="1:11" ht="20.25" customHeight="1">
      <c r="A78" s="131" t="s">
        <v>265</v>
      </c>
      <c r="B78" s="130">
        <v>116</v>
      </c>
      <c r="C78" s="114">
        <v>181</v>
      </c>
      <c r="D78" s="111">
        <f t="shared" si="23"/>
        <v>-65</v>
      </c>
      <c r="E78" s="131">
        <v>342</v>
      </c>
      <c r="F78" s="114">
        <v>270</v>
      </c>
      <c r="G78" s="111">
        <f t="shared" si="24"/>
        <v>72</v>
      </c>
      <c r="H78" s="61">
        <v>61912</v>
      </c>
      <c r="I78" s="147">
        <v>84416</v>
      </c>
      <c r="J78" s="141">
        <v>90323</v>
      </c>
      <c r="K78" s="142">
        <f>SUM(I78:J78)</f>
        <v>174739</v>
      </c>
    </row>
    <row r="79" spans="1:11" ht="20.25" customHeight="1">
      <c r="A79" s="122" t="s">
        <v>209</v>
      </c>
      <c r="B79" s="125">
        <v>144</v>
      </c>
      <c r="C79" s="117">
        <v>254</v>
      </c>
      <c r="D79" s="111">
        <f t="shared" si="23"/>
        <v>-110</v>
      </c>
      <c r="E79" s="122">
        <v>328</v>
      </c>
      <c r="F79" s="117">
        <v>217</v>
      </c>
      <c r="G79" s="111">
        <f t="shared" si="24"/>
        <v>111</v>
      </c>
      <c r="H79" s="143">
        <v>61830</v>
      </c>
      <c r="I79" s="140">
        <v>84403</v>
      </c>
      <c r="J79" s="141">
        <v>90329</v>
      </c>
      <c r="K79" s="144">
        <f>SUM(I79:J79)</f>
        <v>174732</v>
      </c>
    </row>
    <row r="80" spans="1:11" ht="20.25" customHeight="1">
      <c r="A80" s="115" t="s">
        <v>259</v>
      </c>
      <c r="B80" s="132">
        <v>105</v>
      </c>
      <c r="C80" s="134">
        <v>174</v>
      </c>
      <c r="D80" s="110">
        <f t="shared" si="23"/>
        <v>-69</v>
      </c>
      <c r="E80" s="115">
        <v>278</v>
      </c>
      <c r="F80" s="134">
        <v>274</v>
      </c>
      <c r="G80" s="110">
        <f t="shared" si="24"/>
        <v>4</v>
      </c>
      <c r="H80" s="149">
        <v>61780</v>
      </c>
      <c r="I80" s="148">
        <v>84375</v>
      </c>
      <c r="J80" s="154">
        <v>90356</v>
      </c>
      <c r="K80" s="230">
        <f>SUM(I80:J80)</f>
        <v>174731</v>
      </c>
    </row>
    <row r="81" spans="1:11" ht="20.25" customHeight="1">
      <c r="A81" s="122" t="s">
        <v>166</v>
      </c>
      <c r="B81" s="125">
        <v>113</v>
      </c>
      <c r="C81" s="117">
        <v>163</v>
      </c>
      <c r="D81" s="111">
        <f t="shared" ref="D81:D88" si="25">B81-C81</f>
        <v>-50</v>
      </c>
      <c r="E81" s="122">
        <v>300</v>
      </c>
      <c r="F81" s="117">
        <v>263</v>
      </c>
      <c r="G81" s="111">
        <f t="shared" si="24"/>
        <v>37</v>
      </c>
      <c r="H81" s="143">
        <v>61780</v>
      </c>
      <c r="I81" s="140">
        <v>84412</v>
      </c>
      <c r="J81" s="141">
        <v>90384</v>
      </c>
      <c r="K81" s="144">
        <f>SUM(I81:J81)</f>
        <v>174796</v>
      </c>
    </row>
    <row r="82" spans="1:11" ht="20.25" customHeight="1">
      <c r="A82" s="119" t="s">
        <v>156</v>
      </c>
      <c r="B82" s="127">
        <v>142</v>
      </c>
      <c r="C82" s="121">
        <v>164</v>
      </c>
      <c r="D82" s="111">
        <f t="shared" si="25"/>
        <v>-22</v>
      </c>
      <c r="E82" s="124">
        <v>376</v>
      </c>
      <c r="F82" s="121">
        <v>291</v>
      </c>
      <c r="G82" s="111">
        <f t="shared" si="24"/>
        <v>85</v>
      </c>
      <c r="H82" s="152">
        <v>61730</v>
      </c>
      <c r="I82" s="151">
        <v>84454</v>
      </c>
      <c r="J82" s="150">
        <v>90355</v>
      </c>
      <c r="K82" s="144">
        <f>SUM(I82:J82)</f>
        <v>174809</v>
      </c>
    </row>
    <row r="83" spans="1:11" ht="20.25" customHeight="1">
      <c r="A83" s="131" t="s">
        <v>258</v>
      </c>
      <c r="B83" s="130">
        <v>137</v>
      </c>
      <c r="C83" s="114">
        <v>172</v>
      </c>
      <c r="D83" s="111">
        <f t="shared" si="25"/>
        <v>-35</v>
      </c>
      <c r="E83" s="131">
        <v>385</v>
      </c>
      <c r="F83" s="114">
        <v>315</v>
      </c>
      <c r="G83" s="111">
        <f t="shared" ref="G83:G88" si="26">E83-F83</f>
        <v>70</v>
      </c>
      <c r="H83" s="61">
        <v>61619</v>
      </c>
      <c r="I83" s="147">
        <v>84416</v>
      </c>
      <c r="J83" s="150">
        <v>90330</v>
      </c>
      <c r="K83" s="146">
        <f t="shared" ref="K83:K88" si="27">SUM(I83:J83)</f>
        <v>174746</v>
      </c>
    </row>
    <row r="84" spans="1:11" ht="20.25" customHeight="1">
      <c r="A84" s="122" t="s">
        <v>141</v>
      </c>
      <c r="B84" s="125">
        <v>130</v>
      </c>
      <c r="C84" s="117">
        <v>138</v>
      </c>
      <c r="D84" s="111">
        <f t="shared" si="25"/>
        <v>-8</v>
      </c>
      <c r="E84" s="122">
        <v>382</v>
      </c>
      <c r="F84" s="117">
        <v>287</v>
      </c>
      <c r="G84" s="111">
        <f t="shared" si="26"/>
        <v>95</v>
      </c>
      <c r="H84" s="143">
        <v>61559</v>
      </c>
      <c r="I84" s="140">
        <v>84380</v>
      </c>
      <c r="J84" s="188">
        <v>90331</v>
      </c>
      <c r="K84" s="142">
        <f t="shared" si="27"/>
        <v>174711</v>
      </c>
    </row>
    <row r="85" spans="1:11" ht="20.25" customHeight="1">
      <c r="A85" s="119" t="s">
        <v>142</v>
      </c>
      <c r="B85" s="127">
        <v>138</v>
      </c>
      <c r="C85" s="121">
        <v>145</v>
      </c>
      <c r="D85" s="111">
        <f t="shared" si="25"/>
        <v>-7</v>
      </c>
      <c r="E85" s="124">
        <v>365</v>
      </c>
      <c r="F85" s="121">
        <v>281</v>
      </c>
      <c r="G85" s="111">
        <f t="shared" si="26"/>
        <v>84</v>
      </c>
      <c r="H85" s="152">
        <v>61483</v>
      </c>
      <c r="I85" s="151">
        <v>84310</v>
      </c>
      <c r="J85" s="189">
        <v>90314</v>
      </c>
      <c r="K85" s="142">
        <f t="shared" si="27"/>
        <v>174624</v>
      </c>
    </row>
    <row r="86" spans="1:11" ht="20.25" customHeight="1">
      <c r="A86" s="115" t="s">
        <v>255</v>
      </c>
      <c r="B86" s="132">
        <v>121</v>
      </c>
      <c r="C86" s="134">
        <v>149</v>
      </c>
      <c r="D86" s="110">
        <f t="shared" si="25"/>
        <v>-28</v>
      </c>
      <c r="E86" s="115">
        <v>263</v>
      </c>
      <c r="F86" s="134">
        <v>281</v>
      </c>
      <c r="G86" s="110">
        <f t="shared" si="26"/>
        <v>-18</v>
      </c>
      <c r="H86" s="149">
        <v>61385</v>
      </c>
      <c r="I86" s="148">
        <v>84279</v>
      </c>
      <c r="J86" s="154">
        <v>90268</v>
      </c>
      <c r="K86" s="230">
        <f t="shared" si="27"/>
        <v>174547</v>
      </c>
    </row>
    <row r="87" spans="1:11" ht="20.25" customHeight="1">
      <c r="A87" s="122" t="s">
        <v>138</v>
      </c>
      <c r="B87" s="125">
        <v>119</v>
      </c>
      <c r="C87" s="117">
        <v>143</v>
      </c>
      <c r="D87" s="111">
        <f t="shared" si="25"/>
        <v>-24</v>
      </c>
      <c r="E87" s="122">
        <v>333</v>
      </c>
      <c r="F87" s="117">
        <v>300</v>
      </c>
      <c r="G87" s="111">
        <f t="shared" si="26"/>
        <v>33</v>
      </c>
      <c r="H87" s="143">
        <v>61352</v>
      </c>
      <c r="I87" s="140">
        <v>84271</v>
      </c>
      <c r="J87" s="188">
        <v>90322</v>
      </c>
      <c r="K87" s="142">
        <f t="shared" si="27"/>
        <v>174593</v>
      </c>
    </row>
    <row r="88" spans="1:11" ht="20.25" customHeight="1">
      <c r="A88" s="119" t="s">
        <v>139</v>
      </c>
      <c r="B88" s="127">
        <v>121</v>
      </c>
      <c r="C88" s="121">
        <v>160</v>
      </c>
      <c r="D88" s="111">
        <f t="shared" si="25"/>
        <v>-39</v>
      </c>
      <c r="E88" s="124">
        <v>858</v>
      </c>
      <c r="F88" s="121">
        <v>740</v>
      </c>
      <c r="G88" s="111">
        <f t="shared" si="26"/>
        <v>118</v>
      </c>
      <c r="H88" s="152">
        <v>61271</v>
      </c>
      <c r="I88" s="151">
        <v>84269</v>
      </c>
      <c r="J88" s="189">
        <v>90315</v>
      </c>
      <c r="K88" s="142">
        <f t="shared" si="27"/>
        <v>174584</v>
      </c>
    </row>
    <row r="89" spans="1:11" ht="20.25" customHeight="1">
      <c r="A89" s="131" t="s">
        <v>252</v>
      </c>
      <c r="B89" s="130">
        <v>133</v>
      </c>
      <c r="C89" s="114">
        <v>150</v>
      </c>
      <c r="D89" s="111">
        <f t="shared" ref="D89:D94" si="28">B89-C89</f>
        <v>-17</v>
      </c>
      <c r="E89" s="131">
        <v>973</v>
      </c>
      <c r="F89" s="114">
        <v>1358</v>
      </c>
      <c r="G89" s="111">
        <f t="shared" ref="G89:G96" si="29">E89-F89</f>
        <v>-385</v>
      </c>
      <c r="H89" s="61">
        <v>61052</v>
      </c>
      <c r="I89" s="147">
        <v>84224</v>
      </c>
      <c r="J89" s="145">
        <v>90281</v>
      </c>
      <c r="K89" s="146">
        <f t="shared" ref="K89:K94" si="30">SUM(I89:J89)</f>
        <v>174505</v>
      </c>
    </row>
    <row r="90" spans="1:11" ht="20.25" customHeight="1">
      <c r="A90" s="122" t="s">
        <v>129</v>
      </c>
      <c r="B90" s="125">
        <v>114</v>
      </c>
      <c r="C90" s="117">
        <v>153</v>
      </c>
      <c r="D90" s="111">
        <f t="shared" si="28"/>
        <v>-39</v>
      </c>
      <c r="E90" s="122">
        <v>370</v>
      </c>
      <c r="F90" s="117">
        <v>244</v>
      </c>
      <c r="G90" s="111">
        <f t="shared" si="29"/>
        <v>126</v>
      </c>
      <c r="H90" s="143">
        <v>61035</v>
      </c>
      <c r="I90" s="140">
        <v>84443</v>
      </c>
      <c r="J90" s="141">
        <v>90464</v>
      </c>
      <c r="K90" s="142">
        <f t="shared" si="30"/>
        <v>174907</v>
      </c>
    </row>
    <row r="91" spans="1:11" ht="20.25" customHeight="1">
      <c r="A91" s="119" t="s">
        <v>209</v>
      </c>
      <c r="B91" s="125">
        <v>134</v>
      </c>
      <c r="C91" s="117">
        <v>215</v>
      </c>
      <c r="D91" s="110">
        <f t="shared" si="28"/>
        <v>-81</v>
      </c>
      <c r="E91" s="122">
        <v>285</v>
      </c>
      <c r="F91" s="117">
        <v>233</v>
      </c>
      <c r="G91" s="110">
        <f t="shared" si="29"/>
        <v>52</v>
      </c>
      <c r="H91" s="143">
        <v>60949</v>
      </c>
      <c r="I91" s="140">
        <v>84434</v>
      </c>
      <c r="J91" s="141">
        <v>90386</v>
      </c>
      <c r="K91" s="142">
        <f t="shared" si="30"/>
        <v>174820</v>
      </c>
    </row>
    <row r="92" spans="1:11" ht="20.25" customHeight="1">
      <c r="A92" s="122" t="s">
        <v>246</v>
      </c>
      <c r="B92" s="125">
        <v>115</v>
      </c>
      <c r="C92" s="117">
        <v>172</v>
      </c>
      <c r="D92" s="110">
        <f t="shared" si="28"/>
        <v>-57</v>
      </c>
      <c r="E92" s="122">
        <v>289</v>
      </c>
      <c r="F92" s="117">
        <v>221</v>
      </c>
      <c r="G92" s="110">
        <f t="shared" si="29"/>
        <v>68</v>
      </c>
      <c r="H92" s="143">
        <v>60930</v>
      </c>
      <c r="I92" s="140">
        <v>84434</v>
      </c>
      <c r="J92" s="141">
        <v>90415</v>
      </c>
      <c r="K92" s="230">
        <f t="shared" si="30"/>
        <v>174849</v>
      </c>
    </row>
    <row r="93" spans="1:11" ht="20.25" customHeight="1">
      <c r="A93" s="122" t="s">
        <v>225</v>
      </c>
      <c r="B93" s="127">
        <v>135</v>
      </c>
      <c r="C93" s="121">
        <v>167</v>
      </c>
      <c r="D93" s="111">
        <f t="shared" si="28"/>
        <v>-32</v>
      </c>
      <c r="E93" s="124">
        <v>300</v>
      </c>
      <c r="F93" s="121">
        <v>307</v>
      </c>
      <c r="G93" s="111">
        <f t="shared" si="29"/>
        <v>-7</v>
      </c>
      <c r="H93" s="152">
        <v>60912</v>
      </c>
      <c r="I93" s="151">
        <v>84408</v>
      </c>
      <c r="J93" s="150">
        <v>90430</v>
      </c>
      <c r="K93" s="142">
        <f t="shared" si="30"/>
        <v>174838</v>
      </c>
    </row>
    <row r="94" spans="1:11" ht="20.25" customHeight="1">
      <c r="A94" s="122" t="s">
        <v>226</v>
      </c>
      <c r="B94" s="127">
        <v>157</v>
      </c>
      <c r="C94" s="121">
        <v>173</v>
      </c>
      <c r="D94" s="111">
        <f t="shared" si="28"/>
        <v>-16</v>
      </c>
      <c r="E94" s="124">
        <v>345</v>
      </c>
      <c r="F94" s="121">
        <v>290</v>
      </c>
      <c r="G94" s="111">
        <f t="shared" si="29"/>
        <v>55</v>
      </c>
      <c r="H94" s="152">
        <v>60882</v>
      </c>
      <c r="I94" s="151">
        <v>84447</v>
      </c>
      <c r="J94" s="150">
        <v>90430</v>
      </c>
      <c r="K94" s="142">
        <f t="shared" si="30"/>
        <v>174877</v>
      </c>
    </row>
    <row r="95" spans="1:11" ht="20.25" customHeight="1">
      <c r="A95" s="124" t="s">
        <v>245</v>
      </c>
      <c r="B95" s="127">
        <v>134</v>
      </c>
      <c r="C95" s="121">
        <v>156</v>
      </c>
      <c r="D95" s="111">
        <f t="shared" ref="D95:D100" si="31">B95-C95</f>
        <v>-22</v>
      </c>
      <c r="E95" s="124">
        <v>372</v>
      </c>
      <c r="F95" s="121">
        <v>267</v>
      </c>
      <c r="G95" s="111">
        <f t="shared" si="29"/>
        <v>105</v>
      </c>
      <c r="H95" s="152">
        <v>60855</v>
      </c>
      <c r="I95" s="151">
        <v>84385</v>
      </c>
      <c r="J95" s="150">
        <v>90453</v>
      </c>
      <c r="K95" s="209">
        <f>SUM(I95:J95)</f>
        <v>174838</v>
      </c>
    </row>
    <row r="96" spans="1:11" ht="20.25" customHeight="1">
      <c r="A96" s="124" t="s">
        <v>214</v>
      </c>
      <c r="B96" s="127">
        <v>118</v>
      </c>
      <c r="C96" s="121">
        <v>149</v>
      </c>
      <c r="D96" s="111">
        <f t="shared" si="31"/>
        <v>-31</v>
      </c>
      <c r="E96" s="124">
        <v>330</v>
      </c>
      <c r="F96" s="121">
        <v>317</v>
      </c>
      <c r="G96" s="111">
        <f t="shared" si="29"/>
        <v>13</v>
      </c>
      <c r="H96" s="152">
        <v>60755</v>
      </c>
      <c r="I96" s="151">
        <v>84335</v>
      </c>
      <c r="J96" s="150">
        <v>90420</v>
      </c>
      <c r="K96" s="142">
        <f>SUM(I96:J96)</f>
        <v>174755</v>
      </c>
    </row>
    <row r="97" spans="1:11" ht="20.25" customHeight="1">
      <c r="A97" s="124" t="s">
        <v>215</v>
      </c>
      <c r="B97" s="127">
        <v>142</v>
      </c>
      <c r="C97" s="121">
        <v>165</v>
      </c>
      <c r="D97" s="111">
        <f t="shared" si="31"/>
        <v>-23</v>
      </c>
      <c r="E97" s="124">
        <v>292</v>
      </c>
      <c r="F97" s="121">
        <v>263</v>
      </c>
      <c r="G97" s="111">
        <f>E97-F97</f>
        <v>29</v>
      </c>
      <c r="H97" s="152">
        <v>60735</v>
      </c>
      <c r="I97" s="151">
        <v>84348</v>
      </c>
      <c r="J97" s="150">
        <v>90425</v>
      </c>
      <c r="K97" s="142">
        <f>SUM(I97:J97)</f>
        <v>174773</v>
      </c>
    </row>
    <row r="98" spans="1:11" ht="20.25" customHeight="1">
      <c r="A98" s="131" t="s">
        <v>243</v>
      </c>
      <c r="B98" s="127">
        <v>112</v>
      </c>
      <c r="C98" s="121">
        <v>141</v>
      </c>
      <c r="D98" s="111">
        <f t="shared" si="31"/>
        <v>-29</v>
      </c>
      <c r="E98" s="124">
        <v>279</v>
      </c>
      <c r="F98" s="121">
        <v>282</v>
      </c>
      <c r="G98" s="111">
        <f>E98-F98</f>
        <v>-3</v>
      </c>
      <c r="H98" s="152">
        <v>60691</v>
      </c>
      <c r="I98" s="151">
        <v>84326</v>
      </c>
      <c r="J98" s="150">
        <v>90441</v>
      </c>
      <c r="K98" s="146">
        <f t="shared" ref="K98:K103" si="32">SUM(I98:J98)</f>
        <v>174767</v>
      </c>
    </row>
    <row r="99" spans="1:11" ht="20.25" customHeight="1">
      <c r="A99" s="122" t="s">
        <v>138</v>
      </c>
      <c r="B99" s="127">
        <v>156</v>
      </c>
      <c r="C99" s="121">
        <v>184</v>
      </c>
      <c r="D99" s="111">
        <f t="shared" si="31"/>
        <v>-28</v>
      </c>
      <c r="E99" s="124">
        <v>356</v>
      </c>
      <c r="F99" s="121">
        <v>246</v>
      </c>
      <c r="G99" s="111">
        <f>E99-F99</f>
        <v>110</v>
      </c>
      <c r="H99" s="152">
        <v>60707</v>
      </c>
      <c r="I99" s="151">
        <v>84362</v>
      </c>
      <c r="J99" s="150">
        <v>90437</v>
      </c>
      <c r="K99" s="142">
        <f t="shared" si="32"/>
        <v>174799</v>
      </c>
    </row>
    <row r="100" spans="1:11" ht="20.25" customHeight="1">
      <c r="A100" s="119" t="s">
        <v>139</v>
      </c>
      <c r="B100" s="125">
        <v>121</v>
      </c>
      <c r="C100" s="117">
        <v>184</v>
      </c>
      <c r="D100" s="110">
        <f t="shared" si="31"/>
        <v>-63</v>
      </c>
      <c r="E100" s="122">
        <v>818</v>
      </c>
      <c r="F100" s="117">
        <v>740</v>
      </c>
      <c r="G100" s="110">
        <f>E100-F100</f>
        <v>78</v>
      </c>
      <c r="H100" s="143">
        <v>60573</v>
      </c>
      <c r="I100" s="140">
        <v>84327</v>
      </c>
      <c r="J100" s="141">
        <v>90390</v>
      </c>
      <c r="K100" s="142">
        <f t="shared" si="32"/>
        <v>174717</v>
      </c>
    </row>
    <row r="101" spans="1:11" ht="20.25" customHeight="1">
      <c r="A101" s="131" t="s">
        <v>241</v>
      </c>
      <c r="B101" s="127">
        <v>113</v>
      </c>
      <c r="C101" s="121">
        <v>190</v>
      </c>
      <c r="D101" s="111">
        <f t="shared" ref="D101:D106" si="33">B101-C101</f>
        <v>-77</v>
      </c>
      <c r="E101" s="124">
        <v>989</v>
      </c>
      <c r="F101" s="121">
        <v>1204</v>
      </c>
      <c r="G101" s="111">
        <f t="shared" ref="G101:G106" si="34">E101-F101</f>
        <v>-215</v>
      </c>
      <c r="H101" s="152">
        <v>60395</v>
      </c>
      <c r="I101" s="151">
        <v>84303</v>
      </c>
      <c r="J101" s="150">
        <v>90399</v>
      </c>
      <c r="K101" s="146">
        <f t="shared" si="32"/>
        <v>174702</v>
      </c>
    </row>
    <row r="102" spans="1:11" ht="20.25" customHeight="1">
      <c r="A102" s="122" t="s">
        <v>129</v>
      </c>
      <c r="B102" s="127">
        <v>122</v>
      </c>
      <c r="C102" s="121">
        <v>166</v>
      </c>
      <c r="D102" s="111">
        <f t="shared" si="33"/>
        <v>-44</v>
      </c>
      <c r="E102" s="124">
        <v>347</v>
      </c>
      <c r="F102" s="121">
        <v>235</v>
      </c>
      <c r="G102" s="111">
        <f t="shared" si="34"/>
        <v>112</v>
      </c>
      <c r="H102" s="152">
        <v>60368</v>
      </c>
      <c r="I102" s="151">
        <v>84458</v>
      </c>
      <c r="J102" s="150">
        <v>90536</v>
      </c>
      <c r="K102" s="142">
        <f t="shared" si="32"/>
        <v>174994</v>
      </c>
    </row>
    <row r="103" spans="1:11" ht="20.25" customHeight="1">
      <c r="A103" s="119" t="s">
        <v>209</v>
      </c>
      <c r="B103" s="125">
        <v>145</v>
      </c>
      <c r="C103" s="117">
        <v>186</v>
      </c>
      <c r="D103" s="110">
        <f t="shared" si="33"/>
        <v>-41</v>
      </c>
      <c r="E103" s="122">
        <v>215</v>
      </c>
      <c r="F103" s="117">
        <v>241</v>
      </c>
      <c r="G103" s="110">
        <f t="shared" si="34"/>
        <v>-26</v>
      </c>
      <c r="H103" s="143">
        <v>60306</v>
      </c>
      <c r="I103" s="140">
        <v>84446</v>
      </c>
      <c r="J103" s="141">
        <v>90480</v>
      </c>
      <c r="K103" s="142">
        <f t="shared" si="32"/>
        <v>174926</v>
      </c>
    </row>
    <row r="104" spans="1:11" ht="20.25" customHeight="1">
      <c r="A104" s="122" t="s">
        <v>224</v>
      </c>
      <c r="B104" s="125">
        <v>114</v>
      </c>
      <c r="C104" s="117">
        <v>164</v>
      </c>
      <c r="D104" s="110">
        <f t="shared" si="33"/>
        <v>-50</v>
      </c>
      <c r="E104" s="122">
        <v>238</v>
      </c>
      <c r="F104" s="117">
        <v>210</v>
      </c>
      <c r="G104" s="110">
        <f t="shared" si="34"/>
        <v>28</v>
      </c>
      <c r="H104" s="143">
        <v>60336</v>
      </c>
      <c r="I104" s="140">
        <v>84475</v>
      </c>
      <c r="J104" s="141">
        <v>90518</v>
      </c>
      <c r="K104" s="142">
        <f t="shared" ref="K104:K109" si="35">SUM(I104:J104)</f>
        <v>174993</v>
      </c>
    </row>
    <row r="105" spans="1:11" ht="20.25" customHeight="1">
      <c r="A105" s="122" t="s">
        <v>225</v>
      </c>
      <c r="B105" s="125">
        <v>136</v>
      </c>
      <c r="C105" s="117">
        <v>176</v>
      </c>
      <c r="D105" s="108">
        <f t="shared" si="33"/>
        <v>-40</v>
      </c>
      <c r="E105" s="122">
        <v>308</v>
      </c>
      <c r="F105" s="117">
        <v>244</v>
      </c>
      <c r="G105" s="110">
        <f t="shared" si="34"/>
        <v>64</v>
      </c>
      <c r="H105" s="143">
        <v>60324</v>
      </c>
      <c r="I105" s="140">
        <v>84475</v>
      </c>
      <c r="J105" s="141">
        <v>90540</v>
      </c>
      <c r="K105" s="144">
        <f t="shared" si="35"/>
        <v>175015</v>
      </c>
    </row>
    <row r="106" spans="1:11" ht="20.25" customHeight="1">
      <c r="A106" s="122" t="s">
        <v>226</v>
      </c>
      <c r="B106" s="125">
        <v>168</v>
      </c>
      <c r="C106" s="117">
        <v>188</v>
      </c>
      <c r="D106" s="108">
        <f t="shared" si="33"/>
        <v>-20</v>
      </c>
      <c r="E106" s="122">
        <v>439</v>
      </c>
      <c r="F106" s="117">
        <v>268</v>
      </c>
      <c r="G106" s="110">
        <f t="shared" si="34"/>
        <v>171</v>
      </c>
      <c r="H106" s="143">
        <v>60270</v>
      </c>
      <c r="I106" s="140">
        <v>84432</v>
      </c>
      <c r="J106" s="141">
        <v>90559</v>
      </c>
      <c r="K106" s="144">
        <f t="shared" si="35"/>
        <v>174991</v>
      </c>
    </row>
    <row r="107" spans="1:11" ht="20.25" customHeight="1">
      <c r="A107" s="122" t="s">
        <v>223</v>
      </c>
      <c r="B107" s="125">
        <v>110</v>
      </c>
      <c r="C107" s="117">
        <v>135</v>
      </c>
      <c r="D107" s="110">
        <f t="shared" ref="D107:D112" si="36">B107-C107</f>
        <v>-25</v>
      </c>
      <c r="E107" s="122">
        <v>322</v>
      </c>
      <c r="F107" s="117">
        <v>292</v>
      </c>
      <c r="G107" s="110">
        <f t="shared" ref="G107:G112" si="37">E107-F107</f>
        <v>30</v>
      </c>
      <c r="H107" s="143">
        <v>60143</v>
      </c>
      <c r="I107" s="140">
        <v>84334</v>
      </c>
      <c r="J107" s="141">
        <v>90506</v>
      </c>
      <c r="K107" s="144">
        <f t="shared" si="35"/>
        <v>174840</v>
      </c>
    </row>
    <row r="108" spans="1:11" ht="20.25" customHeight="1">
      <c r="A108" s="122" t="s">
        <v>214</v>
      </c>
      <c r="B108" s="125">
        <v>137</v>
      </c>
      <c r="C108" s="117">
        <v>166</v>
      </c>
      <c r="D108" s="108">
        <f t="shared" si="36"/>
        <v>-29</v>
      </c>
      <c r="E108" s="122">
        <v>389</v>
      </c>
      <c r="F108" s="117">
        <v>306</v>
      </c>
      <c r="G108" s="110">
        <f t="shared" si="37"/>
        <v>83</v>
      </c>
      <c r="H108" s="143">
        <v>60081</v>
      </c>
      <c r="I108" s="140">
        <v>84317</v>
      </c>
      <c r="J108" s="141">
        <v>90518</v>
      </c>
      <c r="K108" s="144">
        <f t="shared" si="35"/>
        <v>174835</v>
      </c>
    </row>
    <row r="109" spans="1:11" ht="20.25" customHeight="1">
      <c r="A109" s="122" t="s">
        <v>215</v>
      </c>
      <c r="B109" s="125">
        <v>129</v>
      </c>
      <c r="C109" s="117">
        <v>152</v>
      </c>
      <c r="D109" s="108">
        <f t="shared" si="36"/>
        <v>-23</v>
      </c>
      <c r="E109" s="122">
        <v>298</v>
      </c>
      <c r="F109" s="117">
        <v>457</v>
      </c>
      <c r="G109" s="110">
        <f t="shared" si="37"/>
        <v>-159</v>
      </c>
      <c r="H109" s="143">
        <v>60001</v>
      </c>
      <c r="I109" s="140">
        <v>84274</v>
      </c>
      <c r="J109" s="141">
        <v>90507</v>
      </c>
      <c r="K109" s="144">
        <f t="shared" si="35"/>
        <v>174781</v>
      </c>
    </row>
    <row r="110" spans="1:11" ht="20.25" customHeight="1">
      <c r="A110" s="122" t="s">
        <v>140</v>
      </c>
      <c r="B110" s="125">
        <v>117</v>
      </c>
      <c r="C110" s="117">
        <v>135</v>
      </c>
      <c r="D110" s="110">
        <f t="shared" si="36"/>
        <v>-18</v>
      </c>
      <c r="E110" s="122">
        <v>284</v>
      </c>
      <c r="F110" s="117">
        <v>251</v>
      </c>
      <c r="G110" s="110">
        <f t="shared" si="37"/>
        <v>33</v>
      </c>
      <c r="H110" s="143">
        <v>60124</v>
      </c>
      <c r="I110" s="140">
        <v>84380</v>
      </c>
      <c r="J110" s="141">
        <v>90583</v>
      </c>
      <c r="K110" s="144">
        <f t="shared" ref="K110:K115" si="38">SUM(I110:J110)</f>
        <v>174963</v>
      </c>
    </row>
    <row r="111" spans="1:11" ht="20.25" customHeight="1">
      <c r="A111" s="122" t="s">
        <v>138</v>
      </c>
      <c r="B111" s="125">
        <v>121</v>
      </c>
      <c r="C111" s="117">
        <v>186</v>
      </c>
      <c r="D111" s="110">
        <f t="shared" si="36"/>
        <v>-65</v>
      </c>
      <c r="E111" s="122">
        <v>361</v>
      </c>
      <c r="F111" s="117">
        <v>273</v>
      </c>
      <c r="G111" s="110">
        <f t="shared" si="37"/>
        <v>88</v>
      </c>
      <c r="H111" s="143">
        <v>60080</v>
      </c>
      <c r="I111" s="140">
        <v>84365</v>
      </c>
      <c r="J111" s="141">
        <v>90583</v>
      </c>
      <c r="K111" s="144">
        <f t="shared" si="38"/>
        <v>174948</v>
      </c>
    </row>
    <row r="112" spans="1:11" ht="20.25" customHeight="1">
      <c r="A112" s="122" t="s">
        <v>139</v>
      </c>
      <c r="B112" s="125">
        <v>132</v>
      </c>
      <c r="C112" s="117">
        <v>152</v>
      </c>
      <c r="D112" s="110">
        <f t="shared" si="36"/>
        <v>-20</v>
      </c>
      <c r="E112" s="122">
        <v>778</v>
      </c>
      <c r="F112" s="117">
        <v>793</v>
      </c>
      <c r="G112" s="110">
        <f t="shared" si="37"/>
        <v>-15</v>
      </c>
      <c r="H112" s="143">
        <v>60032</v>
      </c>
      <c r="I112" s="140">
        <v>84334</v>
      </c>
      <c r="J112" s="141">
        <v>90591</v>
      </c>
      <c r="K112" s="144">
        <f t="shared" si="38"/>
        <v>174925</v>
      </c>
    </row>
    <row r="113" spans="1:11" ht="20.25" customHeight="1">
      <c r="A113" s="122" t="s">
        <v>136</v>
      </c>
      <c r="B113" s="138">
        <v>104</v>
      </c>
      <c r="C113" s="117">
        <v>150</v>
      </c>
      <c r="D113" s="110">
        <f t="shared" ref="D113:D118" si="39">B113-C113</f>
        <v>-46</v>
      </c>
      <c r="E113" s="122">
        <v>943</v>
      </c>
      <c r="F113" s="117">
        <v>1203</v>
      </c>
      <c r="G113" s="110">
        <f t="shared" ref="G113:G118" si="40">E113-F113</f>
        <v>-260</v>
      </c>
      <c r="H113" s="143">
        <v>59857</v>
      </c>
      <c r="I113" s="140">
        <v>84347</v>
      </c>
      <c r="J113" s="141">
        <v>90613</v>
      </c>
      <c r="K113" s="144">
        <f t="shared" si="38"/>
        <v>174960</v>
      </c>
    </row>
    <row r="114" spans="1:11" ht="20.25" customHeight="1">
      <c r="A114" s="122" t="s">
        <v>208</v>
      </c>
      <c r="B114" s="138">
        <v>131</v>
      </c>
      <c r="C114" s="117">
        <v>168</v>
      </c>
      <c r="D114" s="108">
        <f t="shared" si="39"/>
        <v>-37</v>
      </c>
      <c r="E114" s="122">
        <v>258</v>
      </c>
      <c r="F114" s="117">
        <v>308</v>
      </c>
      <c r="G114" s="108">
        <f t="shared" si="40"/>
        <v>-50</v>
      </c>
      <c r="H114" s="143">
        <v>59808</v>
      </c>
      <c r="I114" s="140">
        <v>84481</v>
      </c>
      <c r="J114" s="141">
        <v>90785</v>
      </c>
      <c r="K114" s="142">
        <f t="shared" si="38"/>
        <v>175266</v>
      </c>
    </row>
    <row r="115" spans="1:11" ht="20.25" customHeight="1">
      <c r="A115" s="119" t="s">
        <v>209</v>
      </c>
      <c r="B115" s="138">
        <v>131</v>
      </c>
      <c r="C115" s="117">
        <v>214</v>
      </c>
      <c r="D115" s="110">
        <f t="shared" si="39"/>
        <v>-83</v>
      </c>
      <c r="E115" s="122">
        <v>213</v>
      </c>
      <c r="F115" s="117">
        <v>243</v>
      </c>
      <c r="G115" s="110">
        <f t="shared" si="40"/>
        <v>-30</v>
      </c>
      <c r="H115" s="143">
        <v>59867</v>
      </c>
      <c r="I115" s="140">
        <v>84519</v>
      </c>
      <c r="J115" s="141">
        <v>90834</v>
      </c>
      <c r="K115" s="142">
        <f t="shared" si="38"/>
        <v>175353</v>
      </c>
    </row>
    <row r="116" spans="1:11" ht="20.25" customHeight="1">
      <c r="A116" s="122" t="s">
        <v>204</v>
      </c>
      <c r="B116" s="138">
        <v>104</v>
      </c>
      <c r="C116" s="117">
        <v>138</v>
      </c>
      <c r="D116" s="110">
        <f t="shared" si="39"/>
        <v>-34</v>
      </c>
      <c r="E116" s="122">
        <v>282</v>
      </c>
      <c r="F116" s="117">
        <v>206</v>
      </c>
      <c r="G116" s="110">
        <f t="shared" si="40"/>
        <v>76</v>
      </c>
      <c r="H116" s="143">
        <v>59895</v>
      </c>
      <c r="I116" s="140">
        <v>84595</v>
      </c>
      <c r="J116" s="141">
        <v>90871</v>
      </c>
      <c r="K116" s="144">
        <f t="shared" ref="K116:K121" si="41">SUM(I116:J116)</f>
        <v>175466</v>
      </c>
    </row>
    <row r="117" spans="1:11" ht="20.25" customHeight="1">
      <c r="A117" s="122" t="s">
        <v>202</v>
      </c>
      <c r="B117" s="138">
        <v>127</v>
      </c>
      <c r="C117" s="117">
        <v>142</v>
      </c>
      <c r="D117" s="108">
        <f t="shared" si="39"/>
        <v>-15</v>
      </c>
      <c r="E117" s="122">
        <v>241</v>
      </c>
      <c r="F117" s="117">
        <v>269</v>
      </c>
      <c r="G117" s="108">
        <f t="shared" si="40"/>
        <v>-28</v>
      </c>
      <c r="H117" s="143">
        <v>59850</v>
      </c>
      <c r="I117" s="140">
        <v>84592</v>
      </c>
      <c r="J117" s="141">
        <v>90832</v>
      </c>
      <c r="K117" s="142">
        <f t="shared" si="41"/>
        <v>175424</v>
      </c>
    </row>
    <row r="118" spans="1:11" ht="20.25" customHeight="1">
      <c r="A118" s="122" t="s">
        <v>203</v>
      </c>
      <c r="B118" s="138">
        <v>129</v>
      </c>
      <c r="C118" s="117">
        <v>172</v>
      </c>
      <c r="D118" s="110">
        <f t="shared" si="39"/>
        <v>-43</v>
      </c>
      <c r="E118" s="122">
        <v>322</v>
      </c>
      <c r="F118" s="117">
        <v>312</v>
      </c>
      <c r="G118" s="110">
        <f t="shared" si="40"/>
        <v>10</v>
      </c>
      <c r="H118" s="143">
        <v>59828</v>
      </c>
      <c r="I118" s="140">
        <v>84628</v>
      </c>
      <c r="J118" s="141">
        <v>90839</v>
      </c>
      <c r="K118" s="142">
        <f t="shared" si="41"/>
        <v>175467</v>
      </c>
    </row>
    <row r="119" spans="1:11" ht="20.25" customHeight="1">
      <c r="A119" s="119" t="s">
        <v>200</v>
      </c>
      <c r="B119" s="120">
        <v>125</v>
      </c>
      <c r="C119" s="117">
        <v>108</v>
      </c>
      <c r="D119" s="110">
        <f t="shared" ref="D119:D125" si="42">B119-C119</f>
        <v>17</v>
      </c>
      <c r="E119" s="122">
        <v>244</v>
      </c>
      <c r="F119" s="117">
        <v>262</v>
      </c>
      <c r="G119" s="110">
        <f t="shared" ref="G119:G126" si="43">E119-F119</f>
        <v>-18</v>
      </c>
      <c r="H119" s="143">
        <v>51142</v>
      </c>
      <c r="I119" s="140">
        <v>70752</v>
      </c>
      <c r="J119" s="141">
        <v>76410</v>
      </c>
      <c r="K119" s="144">
        <f t="shared" si="41"/>
        <v>147162</v>
      </c>
    </row>
    <row r="120" spans="1:11" ht="20.25" customHeight="1">
      <c r="A120" s="119" t="s">
        <v>201</v>
      </c>
      <c r="B120" s="120">
        <v>117</v>
      </c>
      <c r="C120" s="117">
        <v>149</v>
      </c>
      <c r="D120" s="110">
        <f t="shared" si="42"/>
        <v>-32</v>
      </c>
      <c r="E120" s="122">
        <v>312</v>
      </c>
      <c r="F120" s="117">
        <v>275</v>
      </c>
      <c r="G120" s="110">
        <f t="shared" si="43"/>
        <v>37</v>
      </c>
      <c r="H120" s="143">
        <v>51153</v>
      </c>
      <c r="I120" s="140">
        <v>70732</v>
      </c>
      <c r="J120" s="141">
        <v>76431</v>
      </c>
      <c r="K120" s="144">
        <f t="shared" si="41"/>
        <v>147163</v>
      </c>
    </row>
    <row r="121" spans="1:11" ht="20.25" customHeight="1">
      <c r="A121" s="119" t="s">
        <v>142</v>
      </c>
      <c r="B121" s="120">
        <v>114</v>
      </c>
      <c r="C121" s="117">
        <v>121</v>
      </c>
      <c r="D121" s="110">
        <f t="shared" si="42"/>
        <v>-7</v>
      </c>
      <c r="E121" s="122">
        <v>251</v>
      </c>
      <c r="F121" s="117">
        <v>218</v>
      </c>
      <c r="G121" s="110">
        <f t="shared" si="43"/>
        <v>33</v>
      </c>
      <c r="H121" s="143">
        <v>51121</v>
      </c>
      <c r="I121" s="140">
        <v>70771</v>
      </c>
      <c r="J121" s="141">
        <v>76387</v>
      </c>
      <c r="K121" s="144">
        <f t="shared" si="41"/>
        <v>147158</v>
      </c>
    </row>
    <row r="122" spans="1:11" ht="20.25" customHeight="1">
      <c r="A122" s="119" t="s">
        <v>197</v>
      </c>
      <c r="B122" s="120">
        <v>99</v>
      </c>
      <c r="C122" s="117">
        <v>131</v>
      </c>
      <c r="D122" s="110">
        <f t="shared" si="42"/>
        <v>-32</v>
      </c>
      <c r="E122" s="122">
        <v>245</v>
      </c>
      <c r="F122" s="117">
        <v>229</v>
      </c>
      <c r="G122" s="110">
        <f t="shared" si="43"/>
        <v>16</v>
      </c>
      <c r="H122" s="143">
        <v>51110</v>
      </c>
      <c r="I122" s="140">
        <v>70766</v>
      </c>
      <c r="J122" s="141">
        <v>76366</v>
      </c>
      <c r="K122" s="144">
        <f t="shared" ref="K122:K127" si="44">SUM(I122:J122)</f>
        <v>147132</v>
      </c>
    </row>
    <row r="123" spans="1:11" ht="20.25" customHeight="1">
      <c r="A123" s="119" t="s">
        <v>138</v>
      </c>
      <c r="B123" s="120">
        <v>119</v>
      </c>
      <c r="C123" s="117">
        <v>133</v>
      </c>
      <c r="D123" s="110">
        <f t="shared" si="42"/>
        <v>-14</v>
      </c>
      <c r="E123" s="122">
        <v>271</v>
      </c>
      <c r="F123" s="117">
        <v>286</v>
      </c>
      <c r="G123" s="110">
        <f t="shared" si="43"/>
        <v>-15</v>
      </c>
      <c r="H123" s="143">
        <v>51079</v>
      </c>
      <c r="I123" s="140">
        <v>70800</v>
      </c>
      <c r="J123" s="141">
        <v>76347</v>
      </c>
      <c r="K123" s="144">
        <f t="shared" si="44"/>
        <v>147147</v>
      </c>
    </row>
    <row r="124" spans="1:11" ht="20.25" customHeight="1">
      <c r="A124" s="119" t="s">
        <v>139</v>
      </c>
      <c r="B124" s="120">
        <v>110</v>
      </c>
      <c r="C124" s="117">
        <v>126</v>
      </c>
      <c r="D124" s="110">
        <f t="shared" si="42"/>
        <v>-16</v>
      </c>
      <c r="E124" s="122">
        <v>823</v>
      </c>
      <c r="F124" s="117">
        <v>755</v>
      </c>
      <c r="G124" s="110">
        <f t="shared" si="43"/>
        <v>68</v>
      </c>
      <c r="H124" s="143">
        <v>51051</v>
      </c>
      <c r="I124" s="140">
        <v>70802</v>
      </c>
      <c r="J124" s="141">
        <v>76374</v>
      </c>
      <c r="K124" s="144">
        <f t="shared" si="44"/>
        <v>147176</v>
      </c>
    </row>
    <row r="125" spans="1:11" ht="20.25" customHeight="1">
      <c r="A125" s="119" t="s">
        <v>196</v>
      </c>
      <c r="B125" s="120">
        <v>116</v>
      </c>
      <c r="C125" s="117">
        <v>170</v>
      </c>
      <c r="D125" s="110">
        <f t="shared" si="42"/>
        <v>-54</v>
      </c>
      <c r="E125" s="122">
        <v>883</v>
      </c>
      <c r="F125" s="117">
        <v>1069</v>
      </c>
      <c r="G125" s="110">
        <f t="shared" si="43"/>
        <v>-186</v>
      </c>
      <c r="H125" s="143">
        <v>50910</v>
      </c>
      <c r="I125" s="140">
        <v>70778</v>
      </c>
      <c r="J125" s="141">
        <v>76346</v>
      </c>
      <c r="K125" s="144">
        <f t="shared" si="44"/>
        <v>147124</v>
      </c>
    </row>
    <row r="126" spans="1:11" ht="20.25" customHeight="1">
      <c r="A126" s="122" t="s">
        <v>194</v>
      </c>
      <c r="B126" s="125">
        <v>87</v>
      </c>
      <c r="C126" s="126">
        <v>124</v>
      </c>
      <c r="D126" s="108">
        <f t="shared" ref="D126:D163" si="45">B126-C126</f>
        <v>-37</v>
      </c>
      <c r="E126" s="122">
        <v>275</v>
      </c>
      <c r="F126" s="117">
        <v>207</v>
      </c>
      <c r="G126" s="108">
        <f t="shared" si="43"/>
        <v>68</v>
      </c>
      <c r="H126" s="143">
        <v>50886</v>
      </c>
      <c r="I126" s="140">
        <v>70895</v>
      </c>
      <c r="J126" s="141">
        <v>76469</v>
      </c>
      <c r="K126" s="144">
        <f t="shared" si="44"/>
        <v>147364</v>
      </c>
    </row>
    <row r="127" spans="1:11" ht="20.25" customHeight="1">
      <c r="A127" s="122" t="s">
        <v>195</v>
      </c>
      <c r="B127" s="125">
        <v>118</v>
      </c>
      <c r="C127" s="126">
        <v>173</v>
      </c>
      <c r="D127" s="108">
        <f t="shared" si="45"/>
        <v>-55</v>
      </c>
      <c r="E127" s="122">
        <v>224</v>
      </c>
      <c r="F127" s="117">
        <v>215</v>
      </c>
      <c r="G127" s="108">
        <f t="shared" ref="G127:G163" si="46">E127-F127</f>
        <v>9</v>
      </c>
      <c r="H127" s="143">
        <v>50869</v>
      </c>
      <c r="I127" s="140">
        <v>70853</v>
      </c>
      <c r="J127" s="141">
        <v>76480</v>
      </c>
      <c r="K127" s="142">
        <f t="shared" si="44"/>
        <v>147333</v>
      </c>
    </row>
    <row r="128" spans="1:11" ht="20.25" customHeight="1">
      <c r="A128" s="122" t="s">
        <v>187</v>
      </c>
      <c r="B128" s="125">
        <v>109</v>
      </c>
      <c r="C128" s="126">
        <v>140</v>
      </c>
      <c r="D128" s="108">
        <f t="shared" si="45"/>
        <v>-31</v>
      </c>
      <c r="E128" s="122">
        <v>256</v>
      </c>
      <c r="F128" s="117">
        <v>220</v>
      </c>
      <c r="G128" s="108">
        <f t="shared" si="46"/>
        <v>36</v>
      </c>
      <c r="H128" s="143">
        <v>50855</v>
      </c>
      <c r="I128" s="140">
        <v>70881</v>
      </c>
      <c r="J128" s="141">
        <v>76498</v>
      </c>
      <c r="K128" s="142">
        <f t="shared" ref="K128:K163" si="47">SUM(I128:J128)</f>
        <v>147379</v>
      </c>
    </row>
    <row r="129" spans="1:11" ht="20.25" customHeight="1">
      <c r="A129" s="122" t="s">
        <v>188</v>
      </c>
      <c r="B129" s="125">
        <v>105</v>
      </c>
      <c r="C129" s="126">
        <v>145</v>
      </c>
      <c r="D129" s="108">
        <f t="shared" si="45"/>
        <v>-40</v>
      </c>
      <c r="E129" s="122">
        <v>255</v>
      </c>
      <c r="F129" s="117">
        <v>234</v>
      </c>
      <c r="G129" s="108">
        <f t="shared" si="46"/>
        <v>21</v>
      </c>
      <c r="H129" s="143">
        <v>50819</v>
      </c>
      <c r="I129" s="140">
        <v>70873</v>
      </c>
      <c r="J129" s="141">
        <v>76501</v>
      </c>
      <c r="K129" s="142">
        <f t="shared" si="47"/>
        <v>147374</v>
      </c>
    </row>
    <row r="130" spans="1:11" ht="20.25" customHeight="1">
      <c r="A130" s="122" t="s">
        <v>167</v>
      </c>
      <c r="B130" s="125">
        <v>99</v>
      </c>
      <c r="C130" s="126">
        <v>123</v>
      </c>
      <c r="D130" s="108">
        <f t="shared" si="45"/>
        <v>-24</v>
      </c>
      <c r="E130" s="122">
        <v>309</v>
      </c>
      <c r="F130" s="117">
        <v>305</v>
      </c>
      <c r="G130" s="108">
        <f t="shared" si="46"/>
        <v>4</v>
      </c>
      <c r="H130" s="143">
        <v>50763</v>
      </c>
      <c r="I130" s="140">
        <v>70879</v>
      </c>
      <c r="J130" s="141">
        <v>76514</v>
      </c>
      <c r="K130" s="142">
        <f t="shared" si="47"/>
        <v>147393</v>
      </c>
    </row>
    <row r="131" spans="1:11" ht="20.25" customHeight="1">
      <c r="A131" s="122" t="s">
        <v>186</v>
      </c>
      <c r="B131" s="125">
        <v>129</v>
      </c>
      <c r="C131" s="126">
        <v>124</v>
      </c>
      <c r="D131" s="108">
        <f t="shared" si="45"/>
        <v>5</v>
      </c>
      <c r="E131" s="122">
        <v>269</v>
      </c>
      <c r="F131" s="117">
        <v>251</v>
      </c>
      <c r="G131" s="108">
        <f t="shared" si="46"/>
        <v>18</v>
      </c>
      <c r="H131" s="143">
        <v>50723</v>
      </c>
      <c r="I131" s="140">
        <v>70894</v>
      </c>
      <c r="J131" s="141">
        <v>76519</v>
      </c>
      <c r="K131" s="142">
        <f t="shared" si="47"/>
        <v>147413</v>
      </c>
    </row>
    <row r="132" spans="1:11" ht="20.25" customHeight="1">
      <c r="A132" s="119" t="s">
        <v>141</v>
      </c>
      <c r="B132" s="125">
        <v>132</v>
      </c>
      <c r="C132" s="126">
        <v>121</v>
      </c>
      <c r="D132" s="108">
        <f t="shared" si="45"/>
        <v>11</v>
      </c>
      <c r="E132" s="122">
        <v>284</v>
      </c>
      <c r="F132" s="117">
        <v>275</v>
      </c>
      <c r="G132" s="108">
        <f t="shared" si="46"/>
        <v>9</v>
      </c>
      <c r="H132" s="143">
        <v>50694</v>
      </c>
      <c r="I132" s="140">
        <v>70869</v>
      </c>
      <c r="J132" s="141">
        <v>76521</v>
      </c>
      <c r="K132" s="142">
        <f t="shared" si="47"/>
        <v>147390</v>
      </c>
    </row>
    <row r="133" spans="1:11" ht="20.25" customHeight="1">
      <c r="A133" s="119" t="s">
        <v>184</v>
      </c>
      <c r="B133" s="125">
        <v>121</v>
      </c>
      <c r="C133" s="126">
        <v>123</v>
      </c>
      <c r="D133" s="108">
        <f t="shared" si="45"/>
        <v>-2</v>
      </c>
      <c r="E133" s="122">
        <v>306</v>
      </c>
      <c r="F133" s="117">
        <v>285</v>
      </c>
      <c r="G133" s="108">
        <f t="shared" si="46"/>
        <v>21</v>
      </c>
      <c r="H133" s="143">
        <v>50668</v>
      </c>
      <c r="I133" s="140">
        <v>70871</v>
      </c>
      <c r="J133" s="141">
        <v>76499</v>
      </c>
      <c r="K133" s="142">
        <f t="shared" si="47"/>
        <v>147370</v>
      </c>
    </row>
    <row r="134" spans="1:11" ht="20.25" customHeight="1">
      <c r="A134" s="122" t="s">
        <v>183</v>
      </c>
      <c r="B134" s="125">
        <v>111</v>
      </c>
      <c r="C134" s="126">
        <v>109</v>
      </c>
      <c r="D134" s="108">
        <f t="shared" si="45"/>
        <v>2</v>
      </c>
      <c r="E134" s="122">
        <v>262</v>
      </c>
      <c r="F134" s="117">
        <v>292</v>
      </c>
      <c r="G134" s="108">
        <f t="shared" si="46"/>
        <v>-30</v>
      </c>
      <c r="H134" s="143">
        <v>50650</v>
      </c>
      <c r="I134" s="140">
        <v>70865</v>
      </c>
      <c r="J134" s="141">
        <v>76486</v>
      </c>
      <c r="K134" s="142">
        <f t="shared" si="47"/>
        <v>147351</v>
      </c>
    </row>
    <row r="135" spans="1:11" ht="20.25" customHeight="1">
      <c r="A135" s="119" t="s">
        <v>138</v>
      </c>
      <c r="B135" s="125">
        <v>93</v>
      </c>
      <c r="C135" s="126">
        <v>117</v>
      </c>
      <c r="D135" s="108">
        <f t="shared" si="45"/>
        <v>-24</v>
      </c>
      <c r="E135" s="122">
        <v>307</v>
      </c>
      <c r="F135" s="117">
        <v>269</v>
      </c>
      <c r="G135" s="108">
        <f t="shared" si="46"/>
        <v>38</v>
      </c>
      <c r="H135" s="143">
        <v>50613</v>
      </c>
      <c r="I135" s="140">
        <v>70856</v>
      </c>
      <c r="J135" s="141">
        <v>76523</v>
      </c>
      <c r="K135" s="142">
        <f t="shared" si="47"/>
        <v>147379</v>
      </c>
    </row>
    <row r="136" spans="1:11" ht="20.25" customHeight="1">
      <c r="A136" s="119" t="s">
        <v>180</v>
      </c>
      <c r="B136" s="125">
        <v>105</v>
      </c>
      <c r="C136" s="126">
        <v>135</v>
      </c>
      <c r="D136" s="108">
        <f t="shared" si="45"/>
        <v>-30</v>
      </c>
      <c r="E136" s="122">
        <v>727</v>
      </c>
      <c r="F136" s="117">
        <v>716</v>
      </c>
      <c r="G136" s="108">
        <f t="shared" si="46"/>
        <v>11</v>
      </c>
      <c r="H136" s="143">
        <v>50562</v>
      </c>
      <c r="I136" s="140">
        <v>70837</v>
      </c>
      <c r="J136" s="141">
        <v>76528</v>
      </c>
      <c r="K136" s="142">
        <f t="shared" si="47"/>
        <v>147365</v>
      </c>
    </row>
    <row r="137" spans="1:11" ht="20.25" customHeight="1">
      <c r="A137" s="122" t="s">
        <v>196</v>
      </c>
      <c r="B137" s="125">
        <v>104</v>
      </c>
      <c r="C137" s="126">
        <v>142</v>
      </c>
      <c r="D137" s="108">
        <f t="shared" si="45"/>
        <v>-38</v>
      </c>
      <c r="E137" s="129">
        <v>1033</v>
      </c>
      <c r="F137" s="117">
        <v>1158</v>
      </c>
      <c r="G137" s="108">
        <f t="shared" si="46"/>
        <v>-125</v>
      </c>
      <c r="H137" s="143">
        <v>50414</v>
      </c>
      <c r="I137" s="140">
        <v>70841</v>
      </c>
      <c r="J137" s="141">
        <v>76543</v>
      </c>
      <c r="K137" s="153">
        <f t="shared" si="47"/>
        <v>147384</v>
      </c>
    </row>
    <row r="138" spans="1:11" ht="20.25" customHeight="1">
      <c r="A138" s="128" t="s">
        <v>129</v>
      </c>
      <c r="B138" s="125">
        <v>109</v>
      </c>
      <c r="C138" s="126">
        <v>127</v>
      </c>
      <c r="D138" s="108">
        <f t="shared" si="45"/>
        <v>-18</v>
      </c>
      <c r="E138" s="122">
        <v>262</v>
      </c>
      <c r="F138" s="117">
        <v>230</v>
      </c>
      <c r="G138" s="108">
        <f t="shared" si="46"/>
        <v>32</v>
      </c>
      <c r="H138" s="143">
        <v>50398</v>
      </c>
      <c r="I138" s="140">
        <v>70881</v>
      </c>
      <c r="J138" s="141">
        <v>76666</v>
      </c>
      <c r="K138" s="142">
        <f t="shared" si="47"/>
        <v>147547</v>
      </c>
    </row>
    <row r="139" spans="1:11" ht="20.25" customHeight="1">
      <c r="A139" s="119" t="s">
        <v>179</v>
      </c>
      <c r="B139" s="125">
        <v>102</v>
      </c>
      <c r="C139" s="126">
        <v>159</v>
      </c>
      <c r="D139" s="108">
        <f t="shared" si="45"/>
        <v>-57</v>
      </c>
      <c r="E139" s="122">
        <v>256</v>
      </c>
      <c r="F139" s="117">
        <v>182</v>
      </c>
      <c r="G139" s="108">
        <f t="shared" si="46"/>
        <v>74</v>
      </c>
      <c r="H139" s="143">
        <v>50374</v>
      </c>
      <c r="I139" s="140">
        <v>70876</v>
      </c>
      <c r="J139" s="141">
        <v>76657</v>
      </c>
      <c r="K139" s="142">
        <f t="shared" si="47"/>
        <v>147533</v>
      </c>
    </row>
    <row r="140" spans="1:11" ht="20.25" customHeight="1">
      <c r="A140" s="119" t="s">
        <v>171</v>
      </c>
      <c r="B140" s="125">
        <v>95</v>
      </c>
      <c r="C140" s="126">
        <v>115</v>
      </c>
      <c r="D140" s="108">
        <f t="shared" si="45"/>
        <v>-20</v>
      </c>
      <c r="E140" s="122">
        <v>249</v>
      </c>
      <c r="F140" s="117">
        <v>234</v>
      </c>
      <c r="G140" s="108">
        <f t="shared" si="46"/>
        <v>15</v>
      </c>
      <c r="H140" s="143">
        <v>50333</v>
      </c>
      <c r="I140" s="140">
        <v>70873</v>
      </c>
      <c r="J140" s="141">
        <v>76643</v>
      </c>
      <c r="K140" s="142">
        <f t="shared" si="47"/>
        <v>147516</v>
      </c>
    </row>
    <row r="141" spans="1:11" ht="20.25" customHeight="1">
      <c r="A141" s="122" t="s">
        <v>166</v>
      </c>
      <c r="B141" s="125">
        <v>115</v>
      </c>
      <c r="C141" s="126">
        <v>143</v>
      </c>
      <c r="D141" s="106">
        <f t="shared" si="45"/>
        <v>-28</v>
      </c>
      <c r="E141" s="122">
        <v>217</v>
      </c>
      <c r="F141" s="117">
        <v>225</v>
      </c>
      <c r="G141" s="108">
        <f t="shared" si="46"/>
        <v>-8</v>
      </c>
      <c r="H141" s="143">
        <v>50297</v>
      </c>
      <c r="I141" s="140">
        <v>70874</v>
      </c>
      <c r="J141" s="141">
        <v>76647</v>
      </c>
      <c r="K141" s="153">
        <f t="shared" si="47"/>
        <v>147521</v>
      </c>
    </row>
    <row r="142" spans="1:11" ht="20.25" customHeight="1">
      <c r="A142" s="122" t="s">
        <v>167</v>
      </c>
      <c r="B142" s="125">
        <v>113</v>
      </c>
      <c r="C142" s="126">
        <v>153</v>
      </c>
      <c r="D142" s="108">
        <f t="shared" si="45"/>
        <v>-40</v>
      </c>
      <c r="E142" s="122">
        <v>335</v>
      </c>
      <c r="F142" s="117">
        <v>230</v>
      </c>
      <c r="G142" s="108">
        <f t="shared" si="46"/>
        <v>105</v>
      </c>
      <c r="H142" s="143">
        <v>50305</v>
      </c>
      <c r="I142" s="140">
        <v>70884</v>
      </c>
      <c r="J142" s="141">
        <v>76673</v>
      </c>
      <c r="K142" s="142">
        <f t="shared" si="47"/>
        <v>147557</v>
      </c>
    </row>
    <row r="143" spans="1:11" ht="20.25" customHeight="1">
      <c r="A143" s="122" t="s">
        <v>152</v>
      </c>
      <c r="B143" s="125">
        <v>104</v>
      </c>
      <c r="C143" s="126">
        <v>127</v>
      </c>
      <c r="D143" s="106">
        <f t="shared" si="45"/>
        <v>-23</v>
      </c>
      <c r="E143" s="122">
        <v>298</v>
      </c>
      <c r="F143" s="117">
        <v>293</v>
      </c>
      <c r="G143" s="108">
        <f t="shared" si="46"/>
        <v>5</v>
      </c>
      <c r="H143" s="143">
        <v>50252</v>
      </c>
      <c r="I143" s="140">
        <v>70830</v>
      </c>
      <c r="J143" s="141">
        <v>76662</v>
      </c>
      <c r="K143" s="153">
        <f t="shared" si="47"/>
        <v>147492</v>
      </c>
    </row>
    <row r="144" spans="1:11" ht="20.25" customHeight="1">
      <c r="A144" s="122" t="s">
        <v>163</v>
      </c>
      <c r="B144" s="125">
        <v>93</v>
      </c>
      <c r="C144" s="126">
        <v>109</v>
      </c>
      <c r="D144" s="108">
        <f t="shared" si="45"/>
        <v>-16</v>
      </c>
      <c r="E144" s="122">
        <v>370</v>
      </c>
      <c r="F144" s="117">
        <v>259</v>
      </c>
      <c r="G144" s="108">
        <f t="shared" si="46"/>
        <v>111</v>
      </c>
      <c r="H144" s="143">
        <v>50211</v>
      </c>
      <c r="I144" s="140">
        <v>70851</v>
      </c>
      <c r="J144" s="141">
        <v>76659</v>
      </c>
      <c r="K144" s="142">
        <f t="shared" si="47"/>
        <v>147510</v>
      </c>
    </row>
    <row r="145" spans="1:11" ht="20.25" customHeight="1">
      <c r="A145" s="122" t="s">
        <v>142</v>
      </c>
      <c r="B145" s="125">
        <v>113</v>
      </c>
      <c r="C145" s="126">
        <v>117</v>
      </c>
      <c r="D145" s="108">
        <f t="shared" si="45"/>
        <v>-4</v>
      </c>
      <c r="E145" s="122">
        <v>311</v>
      </c>
      <c r="F145" s="117">
        <v>245</v>
      </c>
      <c r="G145" s="108">
        <f t="shared" si="46"/>
        <v>66</v>
      </c>
      <c r="H145" s="143">
        <v>50126</v>
      </c>
      <c r="I145" s="140">
        <v>70787</v>
      </c>
      <c r="J145" s="141">
        <v>76628</v>
      </c>
      <c r="K145" s="142">
        <f t="shared" si="47"/>
        <v>147415</v>
      </c>
    </row>
    <row r="146" spans="1:11" ht="20.25" customHeight="1">
      <c r="A146" s="122" t="s">
        <v>140</v>
      </c>
      <c r="B146" s="125">
        <v>106</v>
      </c>
      <c r="C146" s="126">
        <v>125</v>
      </c>
      <c r="D146" s="108">
        <f t="shared" si="45"/>
        <v>-19</v>
      </c>
      <c r="E146" s="122">
        <v>355</v>
      </c>
      <c r="F146" s="117">
        <v>228</v>
      </c>
      <c r="G146" s="108">
        <f t="shared" si="46"/>
        <v>127</v>
      </c>
      <c r="H146" s="143">
        <v>50036</v>
      </c>
      <c r="I146" s="140">
        <v>70726</v>
      </c>
      <c r="J146" s="141">
        <v>76627</v>
      </c>
      <c r="K146" s="142">
        <f t="shared" si="47"/>
        <v>147353</v>
      </c>
    </row>
    <row r="147" spans="1:11" ht="20.25" customHeight="1">
      <c r="A147" s="122" t="s">
        <v>160</v>
      </c>
      <c r="B147" s="125">
        <v>88</v>
      </c>
      <c r="C147" s="126">
        <v>97</v>
      </c>
      <c r="D147" s="106">
        <f t="shared" si="45"/>
        <v>-9</v>
      </c>
      <c r="E147" s="122">
        <v>260</v>
      </c>
      <c r="F147" s="117">
        <v>227</v>
      </c>
      <c r="G147" s="108">
        <f t="shared" si="46"/>
        <v>33</v>
      </c>
      <c r="H147" s="143">
        <v>49915</v>
      </c>
      <c r="I147" s="140">
        <v>70631</v>
      </c>
      <c r="J147" s="141">
        <v>76614</v>
      </c>
      <c r="K147" s="153">
        <f t="shared" si="47"/>
        <v>147245</v>
      </c>
    </row>
    <row r="148" spans="1:11" ht="20.25" customHeight="1">
      <c r="A148" s="122" t="s">
        <v>139</v>
      </c>
      <c r="B148" s="125">
        <v>130</v>
      </c>
      <c r="C148" s="126">
        <v>119</v>
      </c>
      <c r="D148" s="108">
        <f t="shared" si="45"/>
        <v>11</v>
      </c>
      <c r="E148" s="122">
        <v>712</v>
      </c>
      <c r="F148" s="117">
        <v>778</v>
      </c>
      <c r="G148" s="108">
        <f t="shared" si="46"/>
        <v>-66</v>
      </c>
      <c r="H148" s="143">
        <v>49852</v>
      </c>
      <c r="I148" s="140">
        <v>70601</v>
      </c>
      <c r="J148" s="141">
        <v>76620</v>
      </c>
      <c r="K148" s="142">
        <f t="shared" si="47"/>
        <v>147221</v>
      </c>
    </row>
    <row r="149" spans="1:11" ht="20.25" customHeight="1">
      <c r="A149" s="115" t="s">
        <v>159</v>
      </c>
      <c r="B149" s="125">
        <v>118</v>
      </c>
      <c r="C149" s="126">
        <v>157</v>
      </c>
      <c r="D149" s="108">
        <f t="shared" si="45"/>
        <v>-39</v>
      </c>
      <c r="E149" s="123">
        <v>1036</v>
      </c>
      <c r="F149" s="118">
        <v>1276</v>
      </c>
      <c r="G149" s="108">
        <f t="shared" si="46"/>
        <v>-240</v>
      </c>
      <c r="H149" s="149">
        <v>49727</v>
      </c>
      <c r="I149" s="148">
        <v>70656</v>
      </c>
      <c r="J149" s="154">
        <v>76620</v>
      </c>
      <c r="K149" s="153">
        <f t="shared" si="47"/>
        <v>147276</v>
      </c>
    </row>
    <row r="150" spans="1:11" ht="20.25" customHeight="1">
      <c r="A150" s="115" t="s">
        <v>129</v>
      </c>
      <c r="B150" s="132">
        <v>88</v>
      </c>
      <c r="C150" s="133">
        <v>133</v>
      </c>
      <c r="D150" s="108">
        <f t="shared" si="45"/>
        <v>-45</v>
      </c>
      <c r="E150" s="116">
        <v>276</v>
      </c>
      <c r="F150" s="135">
        <v>317</v>
      </c>
      <c r="G150" s="108">
        <f t="shared" si="46"/>
        <v>-41</v>
      </c>
      <c r="H150" s="149">
        <v>49753</v>
      </c>
      <c r="I150" s="148">
        <v>70776</v>
      </c>
      <c r="J150" s="154">
        <v>76779</v>
      </c>
      <c r="K150" s="142">
        <f t="shared" si="47"/>
        <v>147555</v>
      </c>
    </row>
    <row r="151" spans="1:11" ht="20.25" customHeight="1">
      <c r="A151" s="115" t="s">
        <v>172</v>
      </c>
      <c r="B151" s="132">
        <v>100</v>
      </c>
      <c r="C151" s="133">
        <v>151</v>
      </c>
      <c r="D151" s="108">
        <f t="shared" si="45"/>
        <v>-51</v>
      </c>
      <c r="E151" s="116">
        <v>200</v>
      </c>
      <c r="F151" s="135">
        <v>344</v>
      </c>
      <c r="G151" s="108">
        <f t="shared" si="46"/>
        <v>-144</v>
      </c>
      <c r="H151" s="149">
        <v>49803</v>
      </c>
      <c r="I151" s="148">
        <v>70819</v>
      </c>
      <c r="J151" s="154">
        <v>76822</v>
      </c>
      <c r="K151" s="142">
        <f t="shared" si="47"/>
        <v>147641</v>
      </c>
    </row>
    <row r="152" spans="1:11" ht="20.25" customHeight="1">
      <c r="A152" s="122" t="s">
        <v>157</v>
      </c>
      <c r="B152" s="125">
        <v>90</v>
      </c>
      <c r="C152" s="126">
        <v>149</v>
      </c>
      <c r="D152" s="108">
        <f t="shared" si="45"/>
        <v>-59</v>
      </c>
      <c r="E152" s="122">
        <v>233</v>
      </c>
      <c r="F152" s="117">
        <v>286</v>
      </c>
      <c r="G152" s="108">
        <f t="shared" si="46"/>
        <v>-53</v>
      </c>
      <c r="H152" s="143">
        <v>49913</v>
      </c>
      <c r="I152" s="140">
        <v>70942</v>
      </c>
      <c r="J152" s="141">
        <v>76894</v>
      </c>
      <c r="K152" s="142">
        <f t="shared" si="47"/>
        <v>147836</v>
      </c>
    </row>
    <row r="153" spans="1:11" ht="20.25" customHeight="1">
      <c r="A153" s="115" t="s">
        <v>155</v>
      </c>
      <c r="B153" s="132">
        <v>92</v>
      </c>
      <c r="C153" s="133">
        <v>117</v>
      </c>
      <c r="D153" s="106">
        <f t="shared" si="45"/>
        <v>-25</v>
      </c>
      <c r="E153" s="115">
        <v>234</v>
      </c>
      <c r="F153" s="134">
        <v>246</v>
      </c>
      <c r="G153" s="108">
        <f t="shared" si="46"/>
        <v>-12</v>
      </c>
      <c r="H153" s="149">
        <v>49943</v>
      </c>
      <c r="I153" s="148">
        <v>70994</v>
      </c>
      <c r="J153" s="154">
        <v>76954</v>
      </c>
      <c r="K153" s="153">
        <f t="shared" si="47"/>
        <v>147948</v>
      </c>
    </row>
    <row r="154" spans="1:11" ht="20.25" customHeight="1">
      <c r="A154" s="115" t="s">
        <v>156</v>
      </c>
      <c r="B154" s="132">
        <v>127</v>
      </c>
      <c r="C154" s="133">
        <v>130</v>
      </c>
      <c r="D154" s="108">
        <f t="shared" si="45"/>
        <v>-3</v>
      </c>
      <c r="E154" s="115">
        <v>293</v>
      </c>
      <c r="F154" s="134">
        <v>336</v>
      </c>
      <c r="G154" s="108">
        <f t="shared" si="46"/>
        <v>-43</v>
      </c>
      <c r="H154" s="149">
        <v>49975</v>
      </c>
      <c r="I154" s="148">
        <v>71024</v>
      </c>
      <c r="J154" s="154">
        <v>76961</v>
      </c>
      <c r="K154" s="142">
        <f t="shared" si="47"/>
        <v>147985</v>
      </c>
    </row>
    <row r="155" spans="1:11" ht="20.25" customHeight="1">
      <c r="A155" s="115" t="s">
        <v>152</v>
      </c>
      <c r="B155" s="132">
        <v>127</v>
      </c>
      <c r="C155" s="133">
        <v>123</v>
      </c>
      <c r="D155" s="106">
        <f t="shared" si="45"/>
        <v>4</v>
      </c>
      <c r="E155" s="115">
        <v>231</v>
      </c>
      <c r="F155" s="134">
        <v>352</v>
      </c>
      <c r="G155" s="108">
        <f t="shared" si="46"/>
        <v>-121</v>
      </c>
      <c r="H155" s="149">
        <v>49971</v>
      </c>
      <c r="I155" s="148">
        <v>71029</v>
      </c>
      <c r="J155" s="154">
        <v>77002</v>
      </c>
      <c r="K155" s="153">
        <f t="shared" si="47"/>
        <v>148031</v>
      </c>
    </row>
    <row r="156" spans="1:11" ht="20.25" customHeight="1">
      <c r="A156" s="115" t="s">
        <v>153</v>
      </c>
      <c r="B156" s="132">
        <v>121</v>
      </c>
      <c r="C156" s="133">
        <v>127</v>
      </c>
      <c r="D156" s="108">
        <f t="shared" si="45"/>
        <v>-6</v>
      </c>
      <c r="E156" s="115">
        <v>284</v>
      </c>
      <c r="F156" s="134">
        <v>327</v>
      </c>
      <c r="G156" s="108">
        <f t="shared" si="46"/>
        <v>-43</v>
      </c>
      <c r="H156" s="149">
        <v>49996</v>
      </c>
      <c r="I156" s="148">
        <v>71083</v>
      </c>
      <c r="J156" s="154">
        <v>77065</v>
      </c>
      <c r="K156" s="142">
        <f t="shared" si="47"/>
        <v>148148</v>
      </c>
    </row>
    <row r="157" spans="1:11" ht="20.25" customHeight="1">
      <c r="A157" s="115" t="s">
        <v>142</v>
      </c>
      <c r="B157" s="132">
        <v>106</v>
      </c>
      <c r="C157" s="133">
        <v>116</v>
      </c>
      <c r="D157" s="106">
        <f t="shared" si="45"/>
        <v>-10</v>
      </c>
      <c r="E157" s="115">
        <v>320</v>
      </c>
      <c r="F157" s="134">
        <v>282</v>
      </c>
      <c r="G157" s="108">
        <f t="shared" si="46"/>
        <v>38</v>
      </c>
      <c r="H157" s="149">
        <v>50012</v>
      </c>
      <c r="I157" s="148">
        <v>71123</v>
      </c>
      <c r="J157" s="154">
        <v>77074</v>
      </c>
      <c r="K157" s="153">
        <f t="shared" si="47"/>
        <v>148197</v>
      </c>
    </row>
    <row r="158" spans="1:11" ht="20.25" customHeight="1">
      <c r="A158" s="122" t="s">
        <v>140</v>
      </c>
      <c r="B158" s="125">
        <v>103</v>
      </c>
      <c r="C158" s="126">
        <v>138</v>
      </c>
      <c r="D158" s="108">
        <f t="shared" si="45"/>
        <v>-35</v>
      </c>
      <c r="E158" s="122">
        <v>312</v>
      </c>
      <c r="F158" s="117">
        <v>267</v>
      </c>
      <c r="G158" s="108">
        <f t="shared" si="46"/>
        <v>45</v>
      </c>
      <c r="H158" s="143">
        <v>49959</v>
      </c>
      <c r="I158" s="140">
        <v>71113</v>
      </c>
      <c r="J158" s="141">
        <v>77056</v>
      </c>
      <c r="K158" s="142">
        <f t="shared" si="47"/>
        <v>148169</v>
      </c>
    </row>
    <row r="159" spans="1:11" ht="20.25" customHeight="1">
      <c r="A159" s="115" t="s">
        <v>150</v>
      </c>
      <c r="B159" s="132">
        <v>117</v>
      </c>
      <c r="C159" s="133">
        <v>131</v>
      </c>
      <c r="D159" s="106">
        <f t="shared" si="45"/>
        <v>-14</v>
      </c>
      <c r="E159" s="115">
        <v>331</v>
      </c>
      <c r="F159" s="117">
        <v>306</v>
      </c>
      <c r="G159" s="108">
        <f t="shared" si="46"/>
        <v>25</v>
      </c>
      <c r="H159" s="149">
        <v>49934</v>
      </c>
      <c r="I159" s="148">
        <v>71098</v>
      </c>
      <c r="J159" s="154">
        <v>77061</v>
      </c>
      <c r="K159" s="153">
        <f t="shared" si="47"/>
        <v>148159</v>
      </c>
    </row>
    <row r="160" spans="1:11" ht="20.25" customHeight="1">
      <c r="A160" s="122" t="s">
        <v>139</v>
      </c>
      <c r="B160" s="125">
        <v>109</v>
      </c>
      <c r="C160" s="126">
        <v>127</v>
      </c>
      <c r="D160" s="108">
        <f t="shared" si="45"/>
        <v>-18</v>
      </c>
      <c r="E160" s="122">
        <v>804</v>
      </c>
      <c r="F160" s="117">
        <v>807</v>
      </c>
      <c r="G160" s="108">
        <f t="shared" si="46"/>
        <v>-3</v>
      </c>
      <c r="H160" s="143">
        <v>49892</v>
      </c>
      <c r="I160" s="140">
        <v>71092</v>
      </c>
      <c r="J160" s="141">
        <v>77056</v>
      </c>
      <c r="K160" s="142">
        <f t="shared" si="47"/>
        <v>148148</v>
      </c>
    </row>
    <row r="161" spans="1:11" ht="20.25" customHeight="1">
      <c r="A161" s="122" t="s">
        <v>149</v>
      </c>
      <c r="B161" s="125">
        <v>98</v>
      </c>
      <c r="C161" s="126">
        <v>135</v>
      </c>
      <c r="D161" s="106">
        <f t="shared" si="45"/>
        <v>-37</v>
      </c>
      <c r="E161" s="122">
        <v>973</v>
      </c>
      <c r="F161" s="117">
        <v>1318</v>
      </c>
      <c r="G161" s="108">
        <f t="shared" si="46"/>
        <v>-345</v>
      </c>
      <c r="H161" s="143">
        <v>49755</v>
      </c>
      <c r="I161" s="140">
        <v>71144</v>
      </c>
      <c r="J161" s="141">
        <v>77236</v>
      </c>
      <c r="K161" s="153">
        <f t="shared" si="47"/>
        <v>148380</v>
      </c>
    </row>
    <row r="162" spans="1:11" ht="20.25" customHeight="1">
      <c r="A162" s="122" t="s">
        <v>148</v>
      </c>
      <c r="B162" s="125">
        <v>110</v>
      </c>
      <c r="C162" s="117">
        <v>145</v>
      </c>
      <c r="D162" s="108">
        <f t="shared" si="45"/>
        <v>-35</v>
      </c>
      <c r="E162" s="122">
        <v>322</v>
      </c>
      <c r="F162" s="117">
        <v>320</v>
      </c>
      <c r="G162" s="108">
        <f t="shared" si="46"/>
        <v>2</v>
      </c>
      <c r="H162" s="143">
        <v>49793</v>
      </c>
      <c r="I162" s="140">
        <v>71314</v>
      </c>
      <c r="J162" s="141">
        <v>77236</v>
      </c>
      <c r="K162" s="142">
        <f t="shared" si="47"/>
        <v>148550</v>
      </c>
    </row>
    <row r="163" spans="1:11" ht="20.25" customHeight="1">
      <c r="A163" s="122" t="s">
        <v>173</v>
      </c>
      <c r="B163" s="125">
        <v>96</v>
      </c>
      <c r="C163" s="117">
        <v>166</v>
      </c>
      <c r="D163" s="108">
        <f t="shared" si="45"/>
        <v>-70</v>
      </c>
      <c r="E163" s="122">
        <v>330</v>
      </c>
      <c r="F163" s="117">
        <v>284</v>
      </c>
      <c r="G163" s="108">
        <f t="shared" si="46"/>
        <v>46</v>
      </c>
      <c r="H163" s="143">
        <v>49806</v>
      </c>
      <c r="I163" s="140">
        <v>71334</v>
      </c>
      <c r="J163" s="141">
        <v>77249</v>
      </c>
      <c r="K163" s="142">
        <f t="shared" si="47"/>
        <v>148583</v>
      </c>
    </row>
    <row r="164" spans="1:11" ht="20.25" customHeight="1">
      <c r="A164" s="136"/>
      <c r="B164" s="137"/>
      <c r="C164" s="137"/>
      <c r="D164" s="137"/>
      <c r="E164" s="137"/>
      <c r="F164" s="137"/>
      <c r="G164" s="137"/>
      <c r="H164" s="155"/>
      <c r="I164" s="460" t="s">
        <v>29</v>
      </c>
      <c r="J164" s="460"/>
      <c r="K164" s="460"/>
    </row>
    <row r="165" spans="1:11" ht="29.25" customHeight="1">
      <c r="A165" s="136"/>
      <c r="B165" s="137"/>
      <c r="C165" s="137"/>
      <c r="D165" s="137"/>
      <c r="E165" s="137"/>
      <c r="F165" s="137"/>
      <c r="G165" s="137"/>
      <c r="H165" s="155"/>
    </row>
    <row r="166" spans="1:11" ht="14.25" customHeight="1"/>
  </sheetData>
  <mergeCells count="8">
    <mergeCell ref="I164:K164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zoomScaleSheetLayoutView="100" workbookViewId="0">
      <selection activeCell="B19" sqref="B19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34" customWidth="1"/>
    <col min="19" max="19" width="5.625" customWidth="1"/>
  </cols>
  <sheetData>
    <row r="1" spans="1:19" ht="23.25" customHeight="1">
      <c r="A1" s="473" t="s">
        <v>143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</row>
    <row r="2" spans="1:19" ht="12.75" customHeight="1">
      <c r="O2" s="474" t="s">
        <v>38</v>
      </c>
      <c r="P2" s="474"/>
      <c r="Q2" s="474"/>
      <c r="R2" s="474"/>
      <c r="S2" s="474"/>
    </row>
    <row r="3" spans="1:19" ht="15" customHeight="1">
      <c r="A3" t="s">
        <v>412</v>
      </c>
      <c r="O3" s="30"/>
      <c r="P3" s="30"/>
      <c r="Q3" s="30"/>
      <c r="R3" s="63"/>
      <c r="S3" s="30"/>
    </row>
    <row r="4" spans="1:19" ht="17.25" customHeight="1">
      <c r="A4" s="479"/>
      <c r="B4" s="475" t="s">
        <v>39</v>
      </c>
      <c r="C4" s="476"/>
      <c r="D4" s="476"/>
      <c r="E4" s="476"/>
      <c r="F4" s="476"/>
      <c r="G4" s="476"/>
      <c r="H4" s="476"/>
      <c r="I4" s="476"/>
      <c r="J4" s="477"/>
      <c r="K4" s="478" t="s">
        <v>40</v>
      </c>
      <c r="L4" s="476"/>
      <c r="M4" s="476"/>
      <c r="N4" s="476"/>
      <c r="O4" s="476"/>
      <c r="P4" s="476"/>
      <c r="Q4" s="476"/>
      <c r="R4" s="476"/>
      <c r="S4" s="476"/>
    </row>
    <row r="5" spans="1:19" ht="17.25" customHeight="1" thickBot="1">
      <c r="A5" s="480"/>
      <c r="B5" s="87"/>
      <c r="C5" s="44" t="s">
        <v>440</v>
      </c>
      <c r="D5" s="77"/>
      <c r="E5" s="9"/>
      <c r="F5" s="44" t="s">
        <v>412</v>
      </c>
      <c r="G5" s="45"/>
      <c r="H5" s="7"/>
      <c r="I5" s="44" t="s">
        <v>41</v>
      </c>
      <c r="J5" s="316"/>
      <c r="K5" s="313"/>
      <c r="L5" s="44" t="str">
        <f>C5</f>
        <v>令和２年度</v>
      </c>
      <c r="M5" s="77"/>
      <c r="N5" s="7"/>
      <c r="O5" s="44" t="str">
        <f>F5</f>
        <v>令和元年度</v>
      </c>
      <c r="P5" s="45"/>
      <c r="Q5" s="7"/>
      <c r="R5" s="64" t="s">
        <v>137</v>
      </c>
      <c r="S5" s="8"/>
    </row>
    <row r="6" spans="1:19" ht="17.25" customHeight="1" thickTop="1">
      <c r="A6" s="481" t="s">
        <v>45</v>
      </c>
      <c r="B6" s="88"/>
      <c r="C6" s="203">
        <v>1.32</v>
      </c>
      <c r="D6" s="89"/>
      <c r="E6" s="90"/>
      <c r="F6" s="203">
        <v>1.6</v>
      </c>
      <c r="G6" s="89"/>
      <c r="H6" s="91"/>
      <c r="I6" s="200">
        <v>-0.28000000000000003</v>
      </c>
      <c r="J6" s="317"/>
      <c r="K6" s="314"/>
      <c r="L6" s="78">
        <v>1182</v>
      </c>
      <c r="M6" s="89"/>
      <c r="N6" s="91"/>
      <c r="O6" s="78">
        <v>1673</v>
      </c>
      <c r="P6" s="89"/>
      <c r="Q6" s="91"/>
      <c r="R6" s="412">
        <v>-29.3</v>
      </c>
      <c r="S6" s="89"/>
    </row>
    <row r="7" spans="1:19" ht="17.25" customHeight="1">
      <c r="A7" s="470"/>
      <c r="B7" s="84" t="s">
        <v>43</v>
      </c>
      <c r="C7" s="75">
        <v>1.55</v>
      </c>
      <c r="D7" s="14" t="s">
        <v>44</v>
      </c>
      <c r="E7" s="13" t="s">
        <v>43</v>
      </c>
      <c r="F7" s="75">
        <v>1.73</v>
      </c>
      <c r="G7" s="14" t="s">
        <v>44</v>
      </c>
      <c r="H7" s="13" t="s">
        <v>43</v>
      </c>
      <c r="I7" s="411">
        <v>-0.18</v>
      </c>
      <c r="J7" s="318" t="s">
        <v>44</v>
      </c>
      <c r="K7" s="315" t="s">
        <v>43</v>
      </c>
      <c r="L7" s="16">
        <v>793</v>
      </c>
      <c r="M7" s="14" t="s">
        <v>44</v>
      </c>
      <c r="N7" s="13" t="s">
        <v>43</v>
      </c>
      <c r="O7" s="16">
        <v>1009</v>
      </c>
      <c r="P7" s="14" t="s">
        <v>44</v>
      </c>
      <c r="Q7" s="13" t="s">
        <v>43</v>
      </c>
      <c r="R7" s="216">
        <v>-21.4</v>
      </c>
      <c r="S7" s="14" t="s">
        <v>44</v>
      </c>
    </row>
    <row r="8" spans="1:19" ht="17.25" customHeight="1">
      <c r="A8" s="469" t="s">
        <v>46</v>
      </c>
      <c r="B8" s="83"/>
      <c r="C8" s="85">
        <v>1.1399999999999999</v>
      </c>
      <c r="D8" s="8"/>
      <c r="E8" s="7"/>
      <c r="F8" s="85">
        <v>1.44</v>
      </c>
      <c r="G8" s="8"/>
      <c r="H8" s="9"/>
      <c r="I8" s="410">
        <v>-0.3</v>
      </c>
      <c r="J8" s="319"/>
      <c r="K8" s="11"/>
      <c r="L8" s="17">
        <v>1003</v>
      </c>
      <c r="M8" s="8"/>
      <c r="N8" s="9"/>
      <c r="O8" s="17">
        <v>1460</v>
      </c>
      <c r="P8" s="8"/>
      <c r="Q8" s="9"/>
      <c r="R8" s="95">
        <v>-31.3</v>
      </c>
      <c r="S8" s="8"/>
    </row>
    <row r="9" spans="1:19" ht="17.25" customHeight="1">
      <c r="A9" s="470"/>
      <c r="B9" s="84" t="s">
        <v>43</v>
      </c>
      <c r="C9" s="85">
        <v>1.44</v>
      </c>
      <c r="D9" s="19" t="s">
        <v>44</v>
      </c>
      <c r="E9" s="13" t="s">
        <v>43</v>
      </c>
      <c r="F9" s="85">
        <v>1.55</v>
      </c>
      <c r="G9" s="19" t="s">
        <v>44</v>
      </c>
      <c r="H9" s="18" t="s">
        <v>43</v>
      </c>
      <c r="I9" s="411">
        <v>-0.11</v>
      </c>
      <c r="J9" s="320" t="s">
        <v>44</v>
      </c>
      <c r="K9" s="21" t="s">
        <v>43</v>
      </c>
      <c r="L9" s="73">
        <v>656</v>
      </c>
      <c r="M9" s="14" t="s">
        <v>44</v>
      </c>
      <c r="N9" s="18" t="s">
        <v>43</v>
      </c>
      <c r="O9" s="73">
        <v>890</v>
      </c>
      <c r="P9" s="14" t="s">
        <v>44</v>
      </c>
      <c r="Q9" s="13" t="s">
        <v>43</v>
      </c>
      <c r="R9" s="216">
        <v>-26.3</v>
      </c>
      <c r="S9" s="14" t="s">
        <v>44</v>
      </c>
    </row>
    <row r="10" spans="1:19" ht="17.25" customHeight="1">
      <c r="A10" s="469" t="s">
        <v>47</v>
      </c>
      <c r="B10" s="83"/>
      <c r="C10" s="76">
        <v>1.1499999999999999</v>
      </c>
      <c r="D10" s="8"/>
      <c r="E10" s="7"/>
      <c r="F10" s="76">
        <v>1.52</v>
      </c>
      <c r="G10" s="8"/>
      <c r="H10" s="9"/>
      <c r="I10" s="410">
        <v>-0.37</v>
      </c>
      <c r="J10" s="319"/>
      <c r="K10" s="11"/>
      <c r="L10" s="17">
        <v>1457</v>
      </c>
      <c r="M10" s="8"/>
      <c r="N10" s="9"/>
      <c r="O10" s="17">
        <v>1805</v>
      </c>
      <c r="P10" s="8"/>
      <c r="Q10" s="9"/>
      <c r="R10" s="95">
        <v>-19.3</v>
      </c>
      <c r="S10" s="20"/>
    </row>
    <row r="11" spans="1:19" ht="17.25" customHeight="1">
      <c r="A11" s="472"/>
      <c r="B11" s="86" t="s">
        <v>43</v>
      </c>
      <c r="C11" s="75">
        <v>1.45</v>
      </c>
      <c r="D11" s="14" t="s">
        <v>44</v>
      </c>
      <c r="E11" s="18" t="s">
        <v>43</v>
      </c>
      <c r="F11" s="75">
        <v>1.67</v>
      </c>
      <c r="G11" s="14" t="s">
        <v>44</v>
      </c>
      <c r="H11" s="13" t="s">
        <v>43</v>
      </c>
      <c r="I11" s="411">
        <v>-0.22</v>
      </c>
      <c r="J11" s="318" t="s">
        <v>44</v>
      </c>
      <c r="K11" s="315" t="s">
        <v>43</v>
      </c>
      <c r="L11" s="16">
        <v>991</v>
      </c>
      <c r="M11" s="19" t="s">
        <v>44</v>
      </c>
      <c r="N11" s="13" t="s">
        <v>43</v>
      </c>
      <c r="O11" s="16">
        <v>1144</v>
      </c>
      <c r="P11" s="19" t="s">
        <v>44</v>
      </c>
      <c r="Q11" s="18" t="s">
        <v>43</v>
      </c>
      <c r="R11" s="216">
        <v>-13.4</v>
      </c>
      <c r="S11" s="19" t="s">
        <v>44</v>
      </c>
    </row>
    <row r="12" spans="1:19" ht="17.25" customHeight="1">
      <c r="A12" s="469" t="s">
        <v>48</v>
      </c>
      <c r="B12" s="83"/>
      <c r="C12" s="76">
        <v>1.17</v>
      </c>
      <c r="D12" s="8"/>
      <c r="E12" s="7"/>
      <c r="F12" s="76">
        <v>1.51</v>
      </c>
      <c r="G12" s="67"/>
      <c r="H12" s="9"/>
      <c r="I12" s="11">
        <v>-0.34</v>
      </c>
      <c r="J12" s="319"/>
      <c r="K12" s="11"/>
      <c r="L12" s="17">
        <v>1331</v>
      </c>
      <c r="M12" s="8"/>
      <c r="N12" s="9"/>
      <c r="O12" s="17">
        <v>1720</v>
      </c>
      <c r="P12" s="8"/>
      <c r="Q12" s="9"/>
      <c r="R12" s="199">
        <v>-22.6</v>
      </c>
      <c r="S12" s="20"/>
    </row>
    <row r="13" spans="1:19" ht="17.25" customHeight="1">
      <c r="A13" s="470"/>
      <c r="B13" s="84" t="s">
        <v>43</v>
      </c>
      <c r="C13" s="75">
        <v>1.44</v>
      </c>
      <c r="D13" s="14" t="s">
        <v>44</v>
      </c>
      <c r="E13" s="13" t="s">
        <v>43</v>
      </c>
      <c r="F13" s="75">
        <v>1.7</v>
      </c>
      <c r="G13" s="19" t="s">
        <v>44</v>
      </c>
      <c r="H13" s="13" t="s">
        <v>43</v>
      </c>
      <c r="I13" s="10">
        <v>-0.26</v>
      </c>
      <c r="J13" s="318" t="s">
        <v>44</v>
      </c>
      <c r="K13" s="315" t="s">
        <v>43</v>
      </c>
      <c r="L13" s="16">
        <v>881</v>
      </c>
      <c r="M13" s="19" t="s">
        <v>44</v>
      </c>
      <c r="N13" s="18" t="s">
        <v>43</v>
      </c>
      <c r="O13" s="16">
        <v>1080</v>
      </c>
      <c r="P13" s="14" t="s">
        <v>44</v>
      </c>
      <c r="Q13" s="18" t="s">
        <v>43</v>
      </c>
      <c r="R13" s="92">
        <v>-18.399999999999999</v>
      </c>
      <c r="S13" s="19" t="s">
        <v>44</v>
      </c>
    </row>
    <row r="14" spans="1:19" ht="17.25" customHeight="1">
      <c r="A14" s="469" t="s">
        <v>49</v>
      </c>
      <c r="B14" s="83"/>
      <c r="C14" s="76">
        <v>1.19</v>
      </c>
      <c r="D14" s="8"/>
      <c r="E14" s="7"/>
      <c r="F14" s="76">
        <v>1.64</v>
      </c>
      <c r="G14" s="8"/>
      <c r="H14" s="9"/>
      <c r="I14" s="11">
        <v>-0.45</v>
      </c>
      <c r="J14" s="319"/>
      <c r="K14" s="11"/>
      <c r="L14" s="17">
        <v>1193</v>
      </c>
      <c r="M14" s="8"/>
      <c r="N14" s="9"/>
      <c r="O14" s="17">
        <v>1583</v>
      </c>
      <c r="P14" s="8"/>
      <c r="Q14" s="9"/>
      <c r="R14" s="199">
        <v>-24.6</v>
      </c>
      <c r="S14" s="20"/>
    </row>
    <row r="15" spans="1:19" ht="17.25" customHeight="1">
      <c r="A15" s="470"/>
      <c r="B15" s="86" t="s">
        <v>43</v>
      </c>
      <c r="C15" s="204">
        <v>1.43</v>
      </c>
      <c r="D15" s="14" t="s">
        <v>44</v>
      </c>
      <c r="E15" s="13" t="s">
        <v>43</v>
      </c>
      <c r="F15" s="204">
        <v>1.82</v>
      </c>
      <c r="G15" s="14" t="s">
        <v>44</v>
      </c>
      <c r="H15" s="13" t="s">
        <v>43</v>
      </c>
      <c r="I15" s="10">
        <v>-0.39</v>
      </c>
      <c r="J15" s="318" t="s">
        <v>44</v>
      </c>
      <c r="K15" s="315" t="s">
        <v>43</v>
      </c>
      <c r="L15" s="16">
        <v>750</v>
      </c>
      <c r="M15" s="19" t="s">
        <v>44</v>
      </c>
      <c r="N15" s="13" t="s">
        <v>43</v>
      </c>
      <c r="O15" s="16">
        <v>979</v>
      </c>
      <c r="P15" s="14" t="s">
        <v>44</v>
      </c>
      <c r="Q15" s="18" t="s">
        <v>43</v>
      </c>
      <c r="R15" s="92">
        <v>-23.4</v>
      </c>
      <c r="S15" s="19" t="s">
        <v>44</v>
      </c>
    </row>
    <row r="16" spans="1:19" ht="17.25" customHeight="1">
      <c r="A16" s="469" t="s">
        <v>50</v>
      </c>
      <c r="B16" s="83"/>
      <c r="C16" s="205">
        <v>1.18</v>
      </c>
      <c r="D16" s="8"/>
      <c r="E16" s="7"/>
      <c r="F16" s="205">
        <v>1.7</v>
      </c>
      <c r="G16" s="67"/>
      <c r="H16" s="9"/>
      <c r="I16" s="11">
        <v>-0.52</v>
      </c>
      <c r="J16" s="319"/>
      <c r="K16" s="11"/>
      <c r="L16" s="17">
        <v>1448</v>
      </c>
      <c r="M16" s="8"/>
      <c r="N16" s="68"/>
      <c r="O16" s="17">
        <v>1777</v>
      </c>
      <c r="P16" s="8"/>
      <c r="Q16" s="9"/>
      <c r="R16" s="199">
        <v>-18.5</v>
      </c>
      <c r="S16" s="20"/>
    </row>
    <row r="17" spans="1:19" ht="17.25" customHeight="1">
      <c r="A17" s="472"/>
      <c r="B17" s="86" t="s">
        <v>43</v>
      </c>
      <c r="C17" s="85">
        <v>1.43</v>
      </c>
      <c r="D17" s="19" t="s">
        <v>44</v>
      </c>
      <c r="E17" s="18" t="s">
        <v>43</v>
      </c>
      <c r="F17" s="85">
        <v>1.9</v>
      </c>
      <c r="G17" s="19" t="s">
        <v>44</v>
      </c>
      <c r="H17" s="18" t="s">
        <v>43</v>
      </c>
      <c r="I17" s="10">
        <v>-0.47</v>
      </c>
      <c r="J17" s="320" t="s">
        <v>44</v>
      </c>
      <c r="K17" s="21" t="s">
        <v>43</v>
      </c>
      <c r="L17" s="12">
        <v>997</v>
      </c>
      <c r="M17" s="19" t="s">
        <v>44</v>
      </c>
      <c r="N17" s="18" t="s">
        <v>43</v>
      </c>
      <c r="O17" s="12">
        <v>1200</v>
      </c>
      <c r="P17" s="19" t="s">
        <v>44</v>
      </c>
      <c r="Q17" s="18" t="s">
        <v>43</v>
      </c>
      <c r="R17" s="93">
        <v>-16.899999999999999</v>
      </c>
      <c r="S17" s="19" t="s">
        <v>44</v>
      </c>
    </row>
    <row r="18" spans="1:19" ht="17.25" customHeight="1">
      <c r="A18" s="469" t="s">
        <v>121</v>
      </c>
      <c r="B18" s="83"/>
      <c r="C18" s="76">
        <v>1.3</v>
      </c>
      <c r="D18" s="8"/>
      <c r="E18" s="7"/>
      <c r="F18" s="76">
        <v>1.69</v>
      </c>
      <c r="G18" s="8"/>
      <c r="H18" s="9"/>
      <c r="I18" s="11">
        <v>-0.39</v>
      </c>
      <c r="J18" s="319"/>
      <c r="K18" s="11"/>
      <c r="L18" s="185">
        <v>1595</v>
      </c>
      <c r="M18" s="8"/>
      <c r="N18" s="9"/>
      <c r="O18" s="185">
        <v>1723</v>
      </c>
      <c r="P18" s="8"/>
      <c r="Q18" s="9"/>
      <c r="R18" s="95">
        <v>-7.4</v>
      </c>
      <c r="S18" s="20"/>
    </row>
    <row r="19" spans="1:19" ht="17.25" customHeight="1">
      <c r="A19" s="470"/>
      <c r="B19" s="86" t="s">
        <v>43</v>
      </c>
      <c r="C19" s="75">
        <v>1.57</v>
      </c>
      <c r="D19" s="14" t="s">
        <v>44</v>
      </c>
      <c r="E19" s="13" t="s">
        <v>43</v>
      </c>
      <c r="F19" s="75">
        <v>1.88</v>
      </c>
      <c r="G19" s="19" t="s">
        <v>44</v>
      </c>
      <c r="H19" s="13" t="s">
        <v>43</v>
      </c>
      <c r="I19" s="21">
        <v>-0.31</v>
      </c>
      <c r="J19" s="318" t="s">
        <v>44</v>
      </c>
      <c r="K19" s="315" t="s">
        <v>43</v>
      </c>
      <c r="L19" s="16">
        <v>1061</v>
      </c>
      <c r="M19" s="19" t="s">
        <v>44</v>
      </c>
      <c r="N19" s="18" t="s">
        <v>43</v>
      </c>
      <c r="O19" s="16">
        <v>1026</v>
      </c>
      <c r="P19" s="14" t="s">
        <v>44</v>
      </c>
      <c r="Q19" s="18" t="s">
        <v>43</v>
      </c>
      <c r="R19" s="96">
        <v>3.4</v>
      </c>
      <c r="S19" s="19" t="s">
        <v>44</v>
      </c>
    </row>
    <row r="20" spans="1:19" ht="17.25" customHeight="1">
      <c r="A20" s="469" t="s">
        <v>69</v>
      </c>
      <c r="B20" s="83"/>
      <c r="C20" s="76">
        <v>1.41</v>
      </c>
      <c r="D20" s="8"/>
      <c r="E20" s="7"/>
      <c r="F20" s="76">
        <v>1.69</v>
      </c>
      <c r="G20" s="8"/>
      <c r="H20" s="9"/>
      <c r="I20" s="11">
        <v>-0.28000000000000003</v>
      </c>
      <c r="J20" s="319"/>
      <c r="K20" s="11"/>
      <c r="L20" s="17">
        <v>1411</v>
      </c>
      <c r="M20" s="8"/>
      <c r="N20" s="9"/>
      <c r="O20" s="17">
        <v>1407</v>
      </c>
      <c r="P20" s="8"/>
      <c r="Q20" s="9"/>
      <c r="R20" s="410">
        <v>0.28000000000000003</v>
      </c>
      <c r="S20" s="20"/>
    </row>
    <row r="21" spans="1:19" ht="17.25" customHeight="1">
      <c r="A21" s="470"/>
      <c r="B21" s="86" t="s">
        <v>43</v>
      </c>
      <c r="C21" s="75">
        <v>1.67</v>
      </c>
      <c r="D21" s="14" t="s">
        <v>44</v>
      </c>
      <c r="E21" s="13" t="s">
        <v>43</v>
      </c>
      <c r="F21" s="75">
        <v>1.85</v>
      </c>
      <c r="G21" s="14" t="s">
        <v>44</v>
      </c>
      <c r="H21" s="13" t="s">
        <v>43</v>
      </c>
      <c r="I21" s="10">
        <v>-0.18</v>
      </c>
      <c r="J21" s="318" t="s">
        <v>44</v>
      </c>
      <c r="K21" s="315" t="s">
        <v>43</v>
      </c>
      <c r="L21" s="16">
        <v>854</v>
      </c>
      <c r="M21" s="19" t="s">
        <v>44</v>
      </c>
      <c r="N21" s="13" t="s">
        <v>43</v>
      </c>
      <c r="O21" s="16">
        <v>905</v>
      </c>
      <c r="P21" s="14" t="s">
        <v>44</v>
      </c>
      <c r="Q21" s="18" t="s">
        <v>43</v>
      </c>
      <c r="R21" s="96">
        <v>-5.6</v>
      </c>
      <c r="S21" s="19" t="s">
        <v>44</v>
      </c>
    </row>
    <row r="22" spans="1:19" ht="17.25" customHeight="1">
      <c r="A22" s="469" t="s">
        <v>122</v>
      </c>
      <c r="B22" s="83"/>
      <c r="C22" s="76">
        <v>1.42</v>
      </c>
      <c r="D22" s="8"/>
      <c r="E22" s="7"/>
      <c r="F22" s="76">
        <v>2.0299999999999998</v>
      </c>
      <c r="G22" s="67"/>
      <c r="H22" s="9"/>
      <c r="I22" s="11">
        <v>-0.61</v>
      </c>
      <c r="J22" s="319"/>
      <c r="K22" s="11"/>
      <c r="L22" s="17">
        <v>1306</v>
      </c>
      <c r="M22" s="8"/>
      <c r="N22" s="68"/>
      <c r="O22" s="17">
        <v>2053</v>
      </c>
      <c r="P22" s="8"/>
      <c r="Q22" s="9"/>
      <c r="R22" s="95">
        <v>-36.4</v>
      </c>
      <c r="S22" s="20"/>
    </row>
    <row r="23" spans="1:19" ht="17.25" customHeight="1">
      <c r="A23" s="472"/>
      <c r="B23" s="84" t="s">
        <v>43</v>
      </c>
      <c r="C23" s="75">
        <v>1.68</v>
      </c>
      <c r="D23" s="14" t="s">
        <v>44</v>
      </c>
      <c r="E23" s="13" t="s">
        <v>43</v>
      </c>
      <c r="F23" s="75">
        <v>2.12</v>
      </c>
      <c r="G23" s="14" t="s">
        <v>44</v>
      </c>
      <c r="H23" s="13" t="s">
        <v>43</v>
      </c>
      <c r="I23" s="15">
        <v>-0.44</v>
      </c>
      <c r="J23" s="318" t="s">
        <v>44</v>
      </c>
      <c r="K23" s="315" t="s">
        <v>43</v>
      </c>
      <c r="L23" s="16">
        <v>903</v>
      </c>
      <c r="M23" s="14" t="s">
        <v>44</v>
      </c>
      <c r="N23" s="13" t="s">
        <v>43</v>
      </c>
      <c r="O23" s="16">
        <v>1257</v>
      </c>
      <c r="P23" s="14" t="s">
        <v>44</v>
      </c>
      <c r="Q23" s="13" t="s">
        <v>43</v>
      </c>
      <c r="R23" s="216">
        <v>-28.2</v>
      </c>
      <c r="S23" s="14" t="s">
        <v>44</v>
      </c>
    </row>
    <row r="24" spans="1:19" ht="17.25" customHeight="1">
      <c r="A24" s="469" t="s">
        <v>127</v>
      </c>
      <c r="B24" s="210"/>
      <c r="C24" s="85">
        <v>1.5</v>
      </c>
      <c r="D24" s="67"/>
      <c r="E24" s="98"/>
      <c r="F24" s="85">
        <v>1.91</v>
      </c>
      <c r="G24" s="67"/>
      <c r="H24" s="68"/>
      <c r="I24" s="10">
        <v>-0.41</v>
      </c>
      <c r="J24" s="321"/>
      <c r="K24" s="10"/>
      <c r="L24" s="12">
        <v>1635</v>
      </c>
      <c r="M24" s="67"/>
      <c r="N24" s="68"/>
      <c r="O24" s="12">
        <v>1694</v>
      </c>
      <c r="P24" s="67"/>
      <c r="Q24" s="68"/>
      <c r="R24" s="426">
        <v>-3.5</v>
      </c>
      <c r="S24" s="67"/>
    </row>
    <row r="25" spans="1:19" ht="17.25" customHeight="1">
      <c r="A25" s="470"/>
      <c r="B25" s="86" t="s">
        <v>43</v>
      </c>
      <c r="C25" s="75">
        <v>1.74</v>
      </c>
      <c r="D25" s="14" t="s">
        <v>44</v>
      </c>
      <c r="E25" s="13" t="s">
        <v>43</v>
      </c>
      <c r="F25" s="75">
        <v>1.96</v>
      </c>
      <c r="G25" s="14" t="s">
        <v>44</v>
      </c>
      <c r="H25" s="13" t="s">
        <v>43</v>
      </c>
      <c r="I25" s="10">
        <v>-0.22</v>
      </c>
      <c r="J25" s="318" t="s">
        <v>44</v>
      </c>
      <c r="K25" s="315" t="s">
        <v>43</v>
      </c>
      <c r="L25" s="16">
        <v>1049</v>
      </c>
      <c r="M25" s="19" t="s">
        <v>44</v>
      </c>
      <c r="N25" s="13" t="s">
        <v>43</v>
      </c>
      <c r="O25" s="16">
        <v>935</v>
      </c>
      <c r="P25" s="14" t="s">
        <v>44</v>
      </c>
      <c r="Q25" s="13" t="s">
        <v>43</v>
      </c>
      <c r="R25" s="427">
        <v>2.2000000000000002</v>
      </c>
      <c r="S25" s="14" t="s">
        <v>44</v>
      </c>
    </row>
    <row r="26" spans="1:19" ht="17.25" customHeight="1">
      <c r="A26" s="469" t="s">
        <v>130</v>
      </c>
      <c r="B26" s="83"/>
      <c r="C26" s="76">
        <v>1.45</v>
      </c>
      <c r="D26" s="8"/>
      <c r="E26" s="7"/>
      <c r="F26" s="76">
        <v>1.81</v>
      </c>
      <c r="G26" s="67"/>
      <c r="H26" s="68"/>
      <c r="I26" s="428">
        <v>-0.36</v>
      </c>
      <c r="J26" s="321"/>
      <c r="K26" s="11"/>
      <c r="L26" s="17">
        <v>1487</v>
      </c>
      <c r="M26" s="8"/>
      <c r="N26" s="68"/>
      <c r="O26" s="17">
        <v>1460</v>
      </c>
      <c r="P26" s="8"/>
      <c r="Q26" s="9"/>
      <c r="R26" s="429">
        <v>1.85</v>
      </c>
      <c r="S26" s="8"/>
    </row>
    <row r="27" spans="1:19" ht="17.25" customHeight="1">
      <c r="A27" s="470"/>
      <c r="B27" s="86" t="s">
        <v>43</v>
      </c>
      <c r="C27" s="75">
        <v>1.69</v>
      </c>
      <c r="D27" s="14" t="s">
        <v>44</v>
      </c>
      <c r="E27" s="13" t="s">
        <v>43</v>
      </c>
      <c r="F27" s="75">
        <v>1.89</v>
      </c>
      <c r="G27" s="19" t="s">
        <v>44</v>
      </c>
      <c r="H27" s="18" t="s">
        <v>43</v>
      </c>
      <c r="I27" s="21">
        <v>-0.2</v>
      </c>
      <c r="J27" s="320" t="s">
        <v>44</v>
      </c>
      <c r="K27" s="315" t="s">
        <v>43</v>
      </c>
      <c r="L27" s="16">
        <v>968</v>
      </c>
      <c r="M27" s="19" t="s">
        <v>44</v>
      </c>
      <c r="N27" s="18" t="s">
        <v>43</v>
      </c>
      <c r="O27" s="16">
        <v>864</v>
      </c>
      <c r="P27" s="14" t="s">
        <v>44</v>
      </c>
      <c r="Q27" s="13" t="s">
        <v>43</v>
      </c>
      <c r="R27" s="426">
        <v>12</v>
      </c>
      <c r="S27" s="14" t="s">
        <v>44</v>
      </c>
    </row>
    <row r="28" spans="1:19" ht="17.25" customHeight="1">
      <c r="A28" s="469" t="s">
        <v>161</v>
      </c>
      <c r="B28" s="83"/>
      <c r="C28" s="76">
        <v>1.36</v>
      </c>
      <c r="D28" s="8"/>
      <c r="E28" s="7"/>
      <c r="F28" s="76">
        <v>1.53</v>
      </c>
      <c r="G28" s="8"/>
      <c r="H28" s="9"/>
      <c r="I28" s="428">
        <v>-0.17</v>
      </c>
      <c r="J28" s="319"/>
      <c r="K28" s="11"/>
      <c r="L28" s="17">
        <v>1466</v>
      </c>
      <c r="M28" s="8"/>
      <c r="N28" s="9"/>
      <c r="O28" s="17">
        <v>1576</v>
      </c>
      <c r="P28" s="8"/>
      <c r="Q28" s="9"/>
      <c r="R28" s="429">
        <v>-7</v>
      </c>
      <c r="S28" s="20"/>
    </row>
    <row r="29" spans="1:19" ht="17.25" customHeight="1">
      <c r="A29" s="470"/>
      <c r="B29" s="84" t="s">
        <v>43</v>
      </c>
      <c r="C29" s="75">
        <v>1.58</v>
      </c>
      <c r="D29" s="14" t="s">
        <v>44</v>
      </c>
      <c r="E29" s="13" t="s">
        <v>43</v>
      </c>
      <c r="F29" s="75">
        <v>1.66</v>
      </c>
      <c r="G29" s="14" t="s">
        <v>44</v>
      </c>
      <c r="H29" s="13" t="s">
        <v>43</v>
      </c>
      <c r="I29" s="315">
        <v>-0.08</v>
      </c>
      <c r="J29" s="318" t="s">
        <v>44</v>
      </c>
      <c r="K29" s="315" t="s">
        <v>43</v>
      </c>
      <c r="L29" s="16">
        <v>969</v>
      </c>
      <c r="M29" s="14" t="s">
        <v>44</v>
      </c>
      <c r="N29" s="13" t="s">
        <v>43</v>
      </c>
      <c r="O29" s="16">
        <v>1083</v>
      </c>
      <c r="P29" s="14" t="s">
        <v>44</v>
      </c>
      <c r="Q29" s="13" t="s">
        <v>43</v>
      </c>
      <c r="R29" s="427">
        <v>-10.5</v>
      </c>
      <c r="S29" s="14" t="s">
        <v>44</v>
      </c>
    </row>
    <row r="30" spans="1:19" ht="17.25" customHeight="1">
      <c r="A30" s="471" t="s">
        <v>51</v>
      </c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</row>
    <row r="31" spans="1:19" ht="15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65"/>
      <c r="S31" s="49"/>
    </row>
  </sheetData>
  <mergeCells count="18">
    <mergeCell ref="A8:A9"/>
    <mergeCell ref="A1:S1"/>
    <mergeCell ref="O2:S2"/>
    <mergeCell ref="B4:J4"/>
    <mergeCell ref="K4:S4"/>
    <mergeCell ref="A4:A5"/>
    <mergeCell ref="A6:A7"/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9"/>
  <sheetViews>
    <sheetView zoomScaleNormal="100" workbookViewId="0">
      <selection activeCell="F12" sqref="F12"/>
    </sheetView>
  </sheetViews>
  <sheetFormatPr defaultRowHeight="13.5"/>
  <cols>
    <col min="1" max="3" width="1.25" customWidth="1"/>
    <col min="4" max="4" width="15.75" style="29" customWidth="1"/>
    <col min="5" max="5" width="4.375" style="31" customWidth="1"/>
    <col min="6" max="19" width="8.625" customWidth="1"/>
  </cols>
  <sheetData>
    <row r="1" spans="1:23" s="32" customFormat="1" ht="27.75" customHeight="1">
      <c r="A1" s="485" t="s">
        <v>455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23" ht="27.75" customHeight="1">
      <c r="A2" s="33"/>
      <c r="B2" s="33"/>
      <c r="C2" s="33"/>
      <c r="D2" s="36"/>
      <c r="E2" s="3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3" ht="27.75" customHeight="1">
      <c r="A3" s="484" t="s">
        <v>72</v>
      </c>
      <c r="B3" s="484"/>
      <c r="C3" s="484"/>
      <c r="D3" s="484"/>
      <c r="E3" s="484"/>
      <c r="F3" s="486" t="s">
        <v>73</v>
      </c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2"/>
    </row>
    <row r="4" spans="1:23" ht="27.75" customHeight="1">
      <c r="A4" s="484"/>
      <c r="B4" s="484"/>
      <c r="C4" s="484"/>
      <c r="D4" s="484"/>
      <c r="E4" s="484"/>
      <c r="F4" s="487"/>
      <c r="G4" s="273" t="s">
        <v>74</v>
      </c>
      <c r="H4" s="273" t="s">
        <v>75</v>
      </c>
      <c r="I4" s="273" t="s">
        <v>76</v>
      </c>
      <c r="J4" s="273" t="s">
        <v>177</v>
      </c>
      <c r="K4" s="273" t="s">
        <v>77</v>
      </c>
      <c r="L4" s="273" t="s">
        <v>78</v>
      </c>
      <c r="M4" s="274" t="s">
        <v>178</v>
      </c>
      <c r="N4" s="273" t="s">
        <v>174</v>
      </c>
      <c r="O4" s="275" t="s">
        <v>176</v>
      </c>
      <c r="P4" s="273" t="s">
        <v>175</v>
      </c>
      <c r="Q4" s="273" t="s">
        <v>79</v>
      </c>
      <c r="R4" s="273" t="s">
        <v>80</v>
      </c>
      <c r="S4" s="273" t="s">
        <v>361</v>
      </c>
    </row>
    <row r="5" spans="1:23" ht="27.75" customHeight="1">
      <c r="A5" s="491" t="s">
        <v>81</v>
      </c>
      <c r="B5" s="493"/>
      <c r="C5" s="493"/>
      <c r="D5" s="494"/>
      <c r="E5" s="276" t="s">
        <v>87</v>
      </c>
      <c r="F5" s="309">
        <v>234705</v>
      </c>
      <c r="G5" s="309">
        <v>289964</v>
      </c>
      <c r="H5" s="309">
        <v>261846</v>
      </c>
      <c r="I5" s="309">
        <v>269620</v>
      </c>
      <c r="J5" s="309">
        <v>233704</v>
      </c>
      <c r="K5" s="309">
        <v>199571</v>
      </c>
      <c r="L5" s="309">
        <v>302830</v>
      </c>
      <c r="M5" s="309">
        <v>268567</v>
      </c>
      <c r="N5" s="309">
        <v>111144</v>
      </c>
      <c r="O5" s="309">
        <v>145057</v>
      </c>
      <c r="P5" s="309">
        <v>255370</v>
      </c>
      <c r="Q5" s="309">
        <v>232134</v>
      </c>
      <c r="R5" s="309" t="s">
        <v>410</v>
      </c>
      <c r="S5" s="309">
        <v>220030</v>
      </c>
      <c r="T5" s="26"/>
      <c r="U5" s="26"/>
      <c r="V5" s="26"/>
      <c r="W5" s="26"/>
    </row>
    <row r="6" spans="1:23" s="34" customFormat="1" ht="27.75" customHeight="1">
      <c r="A6" s="277"/>
      <c r="B6" s="482" t="s">
        <v>82</v>
      </c>
      <c r="C6" s="482"/>
      <c r="D6" s="483"/>
      <c r="E6" s="279" t="s">
        <v>88</v>
      </c>
      <c r="F6" s="299">
        <v>-1.6</v>
      </c>
      <c r="G6" s="299">
        <v>-0.9</v>
      </c>
      <c r="H6" s="299">
        <v>6.8</v>
      </c>
      <c r="I6" s="299">
        <v>-4.3</v>
      </c>
      <c r="J6" s="299">
        <v>-18.899999999999999</v>
      </c>
      <c r="K6" s="299">
        <v>4.0999999999999996</v>
      </c>
      <c r="L6" s="299">
        <v>-8.1999999999999993</v>
      </c>
      <c r="M6" s="300">
        <v>-10</v>
      </c>
      <c r="N6" s="300">
        <v>9.4</v>
      </c>
      <c r="O6" s="300">
        <v>-7.1</v>
      </c>
      <c r="P6" s="301">
        <v>3</v>
      </c>
      <c r="Q6" s="301">
        <v>-7</v>
      </c>
      <c r="R6" s="301" t="s">
        <v>410</v>
      </c>
      <c r="S6" s="300">
        <v>-3</v>
      </c>
      <c r="T6" s="40"/>
      <c r="U6" s="40"/>
      <c r="V6" s="40"/>
      <c r="W6" s="40"/>
    </row>
    <row r="7" spans="1:23" ht="27.75" customHeight="1">
      <c r="A7" s="280"/>
      <c r="B7" s="493" t="s">
        <v>26</v>
      </c>
      <c r="C7" s="493"/>
      <c r="D7" s="494"/>
      <c r="E7" s="276" t="s">
        <v>87</v>
      </c>
      <c r="F7" s="309">
        <v>287488</v>
      </c>
      <c r="G7" s="309">
        <v>306918</v>
      </c>
      <c r="H7" s="309">
        <v>308374</v>
      </c>
      <c r="I7" s="309">
        <v>299431</v>
      </c>
      <c r="J7" s="309">
        <v>261099</v>
      </c>
      <c r="K7" s="309">
        <v>250159</v>
      </c>
      <c r="L7" s="309">
        <v>419214</v>
      </c>
      <c r="M7" s="310">
        <v>316294</v>
      </c>
      <c r="N7" s="310">
        <v>131053</v>
      </c>
      <c r="O7" s="310">
        <v>169987</v>
      </c>
      <c r="P7" s="310">
        <v>322785</v>
      </c>
      <c r="Q7" s="310">
        <v>309639</v>
      </c>
      <c r="R7" s="310" t="s">
        <v>410</v>
      </c>
      <c r="S7" s="310">
        <v>251834</v>
      </c>
      <c r="T7" s="26"/>
      <c r="U7" s="26"/>
      <c r="V7" s="26"/>
      <c r="W7" s="26"/>
    </row>
    <row r="8" spans="1:23" ht="27.75" customHeight="1">
      <c r="A8" s="280"/>
      <c r="B8" s="493" t="s">
        <v>27</v>
      </c>
      <c r="C8" s="493"/>
      <c r="D8" s="494"/>
      <c r="E8" s="276" t="s">
        <v>87</v>
      </c>
      <c r="F8" s="309">
        <v>178486</v>
      </c>
      <c r="G8" s="309">
        <v>194071</v>
      </c>
      <c r="H8" s="309">
        <v>175428</v>
      </c>
      <c r="I8" s="309">
        <v>216930</v>
      </c>
      <c r="J8" s="309">
        <v>136732</v>
      </c>
      <c r="K8" s="309">
        <v>138906</v>
      </c>
      <c r="L8" s="309">
        <v>213904</v>
      </c>
      <c r="M8" s="310">
        <v>166249</v>
      </c>
      <c r="N8" s="310">
        <v>101773</v>
      </c>
      <c r="O8" s="310">
        <v>123205</v>
      </c>
      <c r="P8" s="310">
        <v>217812</v>
      </c>
      <c r="Q8" s="310">
        <v>207976</v>
      </c>
      <c r="R8" s="310" t="s">
        <v>410</v>
      </c>
      <c r="S8" s="310">
        <v>159298</v>
      </c>
      <c r="T8" s="26"/>
      <c r="U8" s="26"/>
      <c r="V8" s="26"/>
      <c r="W8" s="26"/>
    </row>
    <row r="9" spans="1:23" s="26" customFormat="1" ht="27.75" customHeight="1">
      <c r="A9" s="281">
        <v>7</v>
      </c>
      <c r="B9" s="488" t="s">
        <v>83</v>
      </c>
      <c r="C9" s="489"/>
      <c r="D9" s="490"/>
      <c r="E9" s="282" t="s">
        <v>87</v>
      </c>
      <c r="F9" s="309">
        <v>232696</v>
      </c>
      <c r="G9" s="309">
        <v>289345</v>
      </c>
      <c r="H9" s="309">
        <v>259500</v>
      </c>
      <c r="I9" s="309">
        <v>269426</v>
      </c>
      <c r="J9" s="309">
        <v>233704</v>
      </c>
      <c r="K9" s="309">
        <v>198384</v>
      </c>
      <c r="L9" s="309">
        <v>287452</v>
      </c>
      <c r="M9" s="310">
        <v>268567</v>
      </c>
      <c r="N9" s="310">
        <v>110334</v>
      </c>
      <c r="O9" s="310">
        <v>144043</v>
      </c>
      <c r="P9" s="310">
        <v>255297</v>
      </c>
      <c r="Q9" s="310">
        <v>228929</v>
      </c>
      <c r="R9" s="310" t="s">
        <v>410</v>
      </c>
      <c r="S9" s="310">
        <v>219112</v>
      </c>
    </row>
    <row r="10" spans="1:23" s="34" customFormat="1" ht="27.75" customHeight="1">
      <c r="A10" s="277"/>
      <c r="B10" s="277"/>
      <c r="C10" s="482" t="s">
        <v>82</v>
      </c>
      <c r="D10" s="483"/>
      <c r="E10" s="279" t="s">
        <v>88</v>
      </c>
      <c r="F10" s="299">
        <v>-1.9</v>
      </c>
      <c r="G10" s="299">
        <v>-0.9</v>
      </c>
      <c r="H10" s="299">
        <v>5.8</v>
      </c>
      <c r="I10" s="299">
        <v>-4.4000000000000004</v>
      </c>
      <c r="J10" s="299">
        <v>-18.8</v>
      </c>
      <c r="K10" s="299">
        <v>3.6</v>
      </c>
      <c r="L10" s="299">
        <v>-4</v>
      </c>
      <c r="M10" s="300">
        <v>-9.3000000000000007</v>
      </c>
      <c r="N10" s="300">
        <v>8.6</v>
      </c>
      <c r="O10" s="300">
        <v>-3.5</v>
      </c>
      <c r="P10" s="301">
        <v>3.5</v>
      </c>
      <c r="Q10" s="301">
        <v>-8.1999999999999993</v>
      </c>
      <c r="R10" s="301" t="s">
        <v>410</v>
      </c>
      <c r="S10" s="300">
        <v>-3.4</v>
      </c>
      <c r="T10" s="40"/>
      <c r="U10" s="40"/>
      <c r="V10" s="40"/>
      <c r="W10" s="40"/>
    </row>
    <row r="11" spans="1:23" ht="27.75" customHeight="1">
      <c r="A11" s="280"/>
      <c r="B11" s="280"/>
      <c r="C11" s="493" t="s">
        <v>26</v>
      </c>
      <c r="D11" s="494"/>
      <c r="E11" s="276" t="s">
        <v>87</v>
      </c>
      <c r="F11" s="309">
        <v>285694</v>
      </c>
      <c r="G11" s="309">
        <v>306269</v>
      </c>
      <c r="H11" s="309">
        <v>305335</v>
      </c>
      <c r="I11" s="309">
        <v>299431</v>
      </c>
      <c r="J11" s="309">
        <v>261099</v>
      </c>
      <c r="K11" s="309">
        <v>248537</v>
      </c>
      <c r="L11" s="309">
        <v>408242</v>
      </c>
      <c r="M11" s="310">
        <v>316294</v>
      </c>
      <c r="N11" s="310">
        <v>130921</v>
      </c>
      <c r="O11" s="310">
        <v>168784</v>
      </c>
      <c r="P11" s="310">
        <v>322608</v>
      </c>
      <c r="Q11" s="310">
        <v>306211</v>
      </c>
      <c r="R11" s="310" t="s">
        <v>410</v>
      </c>
      <c r="S11" s="310">
        <v>250782</v>
      </c>
      <c r="T11" s="26"/>
      <c r="U11" s="26"/>
      <c r="V11" s="26"/>
      <c r="W11" s="26"/>
    </row>
    <row r="12" spans="1:23" ht="27.75" customHeight="1">
      <c r="A12" s="280"/>
      <c r="B12" s="280"/>
      <c r="C12" s="493" t="s">
        <v>27</v>
      </c>
      <c r="D12" s="494"/>
      <c r="E12" s="276" t="s">
        <v>87</v>
      </c>
      <c r="F12" s="309">
        <v>176249</v>
      </c>
      <c r="G12" s="309">
        <v>193625</v>
      </c>
      <c r="H12" s="309">
        <v>174370</v>
      </c>
      <c r="I12" s="309">
        <v>216393</v>
      </c>
      <c r="J12" s="309">
        <v>136732</v>
      </c>
      <c r="K12" s="309">
        <v>138240</v>
      </c>
      <c r="L12" s="309">
        <v>195159</v>
      </c>
      <c r="M12" s="310">
        <v>166249</v>
      </c>
      <c r="N12" s="310">
        <v>100644</v>
      </c>
      <c r="O12" s="310">
        <v>122356</v>
      </c>
      <c r="P12" s="310">
        <v>217797</v>
      </c>
      <c r="Q12" s="310">
        <v>204840</v>
      </c>
      <c r="R12" s="310" t="s">
        <v>410</v>
      </c>
      <c r="S12" s="310">
        <v>158635</v>
      </c>
      <c r="T12" s="26"/>
      <c r="U12" s="26"/>
      <c r="V12" s="26"/>
      <c r="W12" s="26"/>
    </row>
    <row r="13" spans="1:23" ht="27.75" customHeight="1">
      <c r="A13" s="280"/>
      <c r="B13" s="280"/>
      <c r="C13" s="491" t="s">
        <v>84</v>
      </c>
      <c r="D13" s="494"/>
      <c r="E13" s="276" t="s">
        <v>87</v>
      </c>
      <c r="F13" s="309">
        <v>214476</v>
      </c>
      <c r="G13" s="309">
        <v>263964</v>
      </c>
      <c r="H13" s="309">
        <v>232746</v>
      </c>
      <c r="I13" s="309">
        <v>244083</v>
      </c>
      <c r="J13" s="309">
        <v>195543</v>
      </c>
      <c r="K13" s="309">
        <v>188417</v>
      </c>
      <c r="L13" s="309">
        <v>271186</v>
      </c>
      <c r="M13" s="310">
        <v>252068</v>
      </c>
      <c r="N13" s="310">
        <v>107485</v>
      </c>
      <c r="O13" s="310">
        <v>139543</v>
      </c>
      <c r="P13" s="310">
        <v>252498</v>
      </c>
      <c r="Q13" s="310">
        <v>217213</v>
      </c>
      <c r="R13" s="310" t="s">
        <v>410</v>
      </c>
      <c r="S13" s="310">
        <v>184733</v>
      </c>
      <c r="T13" s="26"/>
      <c r="U13" s="26"/>
      <c r="V13" s="26"/>
      <c r="W13" s="26"/>
    </row>
    <row r="14" spans="1:23" s="34" customFormat="1" ht="27.75" customHeight="1">
      <c r="A14" s="277"/>
      <c r="B14" s="277"/>
      <c r="C14" s="283"/>
      <c r="D14" s="278" t="s">
        <v>82</v>
      </c>
      <c r="E14" s="279" t="s">
        <v>88</v>
      </c>
      <c r="F14" s="299">
        <v>-1.8</v>
      </c>
      <c r="G14" s="299">
        <v>-0.7</v>
      </c>
      <c r="H14" s="299">
        <v>5.2</v>
      </c>
      <c r="I14" s="299">
        <v>-4</v>
      </c>
      <c r="J14" s="299">
        <v>-16.2</v>
      </c>
      <c r="K14" s="299">
        <v>2.2000000000000002</v>
      </c>
      <c r="L14" s="299">
        <v>-5.0999999999999996</v>
      </c>
      <c r="M14" s="300">
        <v>-9</v>
      </c>
      <c r="N14" s="300">
        <v>12.5</v>
      </c>
      <c r="O14" s="300">
        <v>2.7</v>
      </c>
      <c r="P14" s="301">
        <v>4.4000000000000004</v>
      </c>
      <c r="Q14" s="301">
        <v>-8.1</v>
      </c>
      <c r="R14" s="301" t="s">
        <v>410</v>
      </c>
      <c r="S14" s="300">
        <v>-3.9</v>
      </c>
      <c r="T14" s="40"/>
      <c r="U14" s="40"/>
      <c r="V14" s="40"/>
      <c r="W14" s="40"/>
    </row>
    <row r="15" spans="1:23" ht="27.75" customHeight="1">
      <c r="A15" s="280"/>
      <c r="B15" s="284"/>
      <c r="C15" s="493" t="s">
        <v>85</v>
      </c>
      <c r="D15" s="494"/>
      <c r="E15" s="276" t="s">
        <v>87</v>
      </c>
      <c r="F15" s="309">
        <v>18220</v>
      </c>
      <c r="G15" s="309">
        <v>25381</v>
      </c>
      <c r="H15" s="309">
        <v>26754</v>
      </c>
      <c r="I15" s="309">
        <v>25343</v>
      </c>
      <c r="J15" s="309">
        <v>38161</v>
      </c>
      <c r="K15" s="309">
        <v>9967</v>
      </c>
      <c r="L15" s="309">
        <v>16266</v>
      </c>
      <c r="M15" s="310">
        <v>16499</v>
      </c>
      <c r="N15" s="310">
        <v>2849</v>
      </c>
      <c r="O15" s="310">
        <v>4500</v>
      </c>
      <c r="P15" s="310">
        <v>2799</v>
      </c>
      <c r="Q15" s="310">
        <v>11716</v>
      </c>
      <c r="R15" s="310" t="s">
        <v>410</v>
      </c>
      <c r="S15" s="310">
        <v>34379</v>
      </c>
      <c r="T15" s="26"/>
      <c r="U15" s="26"/>
      <c r="V15" s="26"/>
      <c r="W15" s="26"/>
    </row>
    <row r="16" spans="1:23" ht="27.75" customHeight="1">
      <c r="A16" s="280"/>
      <c r="B16" s="491" t="s">
        <v>86</v>
      </c>
      <c r="C16" s="493"/>
      <c r="D16" s="494"/>
      <c r="E16" s="276" t="s">
        <v>87</v>
      </c>
      <c r="F16" s="309">
        <v>2009</v>
      </c>
      <c r="G16" s="309">
        <v>619</v>
      </c>
      <c r="H16" s="309">
        <v>2346</v>
      </c>
      <c r="I16" s="309">
        <v>194</v>
      </c>
      <c r="J16" s="309">
        <v>0</v>
      </c>
      <c r="K16" s="309">
        <v>1187</v>
      </c>
      <c r="L16" s="309">
        <v>15378</v>
      </c>
      <c r="M16" s="310">
        <v>0</v>
      </c>
      <c r="N16" s="310">
        <v>810</v>
      </c>
      <c r="O16" s="310">
        <v>1014</v>
      </c>
      <c r="P16" s="310">
        <v>73</v>
      </c>
      <c r="Q16" s="310">
        <v>3205</v>
      </c>
      <c r="R16" s="310" t="s">
        <v>410</v>
      </c>
      <c r="S16" s="310">
        <v>918</v>
      </c>
      <c r="T16" s="26"/>
      <c r="U16" s="26"/>
      <c r="V16" s="26"/>
      <c r="W16" s="26"/>
    </row>
    <row r="17" spans="1:23" ht="27.75" customHeight="1">
      <c r="A17" s="280"/>
      <c r="B17" s="280"/>
      <c r="C17" s="491" t="s">
        <v>26</v>
      </c>
      <c r="D17" s="492"/>
      <c r="E17" s="276" t="s">
        <v>87</v>
      </c>
      <c r="F17" s="309">
        <v>1794</v>
      </c>
      <c r="G17" s="309">
        <v>649</v>
      </c>
      <c r="H17" s="309">
        <v>3039</v>
      </c>
      <c r="I17" s="309">
        <v>0</v>
      </c>
      <c r="J17" s="309">
        <v>0</v>
      </c>
      <c r="K17" s="309">
        <v>1622</v>
      </c>
      <c r="L17" s="309">
        <v>10972</v>
      </c>
      <c r="M17" s="310">
        <v>0</v>
      </c>
      <c r="N17" s="310">
        <v>132</v>
      </c>
      <c r="O17" s="310">
        <v>1203</v>
      </c>
      <c r="P17" s="310">
        <v>177</v>
      </c>
      <c r="Q17" s="310">
        <v>3428</v>
      </c>
      <c r="R17" s="310" t="s">
        <v>410</v>
      </c>
      <c r="S17" s="310">
        <v>1052</v>
      </c>
      <c r="T17" s="26"/>
      <c r="U17" s="26"/>
      <c r="V17" s="26"/>
      <c r="W17" s="26"/>
    </row>
    <row r="18" spans="1:23" ht="27.75" customHeight="1">
      <c r="A18" s="284"/>
      <c r="B18" s="284"/>
      <c r="C18" s="493" t="s">
        <v>27</v>
      </c>
      <c r="D18" s="494"/>
      <c r="E18" s="276" t="s">
        <v>87</v>
      </c>
      <c r="F18" s="309">
        <v>2237</v>
      </c>
      <c r="G18" s="309">
        <v>446</v>
      </c>
      <c r="H18" s="309">
        <v>1058</v>
      </c>
      <c r="I18" s="309">
        <v>537</v>
      </c>
      <c r="J18" s="309">
        <v>0</v>
      </c>
      <c r="K18" s="309">
        <v>666</v>
      </c>
      <c r="L18" s="309">
        <v>18745</v>
      </c>
      <c r="M18" s="310">
        <v>0</v>
      </c>
      <c r="N18" s="310">
        <v>1129</v>
      </c>
      <c r="O18" s="310">
        <v>849</v>
      </c>
      <c r="P18" s="310">
        <v>15</v>
      </c>
      <c r="Q18" s="310">
        <v>3136</v>
      </c>
      <c r="R18" s="310" t="s">
        <v>410</v>
      </c>
      <c r="S18" s="310">
        <v>663</v>
      </c>
      <c r="T18" s="26"/>
      <c r="U18" s="26"/>
      <c r="V18" s="26"/>
      <c r="W18" s="26"/>
    </row>
    <row r="19" spans="1:23" ht="27.75" customHeight="1">
      <c r="A19" s="53"/>
      <c r="B19" s="53"/>
      <c r="C19" s="54"/>
      <c r="D19" s="54"/>
      <c r="E19" s="55"/>
      <c r="F19" s="24"/>
      <c r="G19" s="24"/>
      <c r="H19" s="24"/>
      <c r="I19" s="24"/>
      <c r="J19" s="24"/>
      <c r="K19" s="24"/>
      <c r="L19" s="24"/>
      <c r="M19" s="24"/>
      <c r="N19" s="26"/>
      <c r="O19" s="26"/>
      <c r="P19" s="26"/>
      <c r="Q19" s="24"/>
      <c r="R19" s="24"/>
      <c r="S19" s="24"/>
      <c r="T19" s="26"/>
      <c r="U19" s="26"/>
      <c r="V19" s="26"/>
      <c r="W19" s="26"/>
    </row>
    <row r="20" spans="1:23" s="32" customFormat="1" ht="27.75" customHeight="1">
      <c r="A20" s="463" t="str">
        <f>A1</f>
        <v>島根の賃金の動き（事業規模５人以上・R３年２月分）</v>
      </c>
      <c r="B20" s="463"/>
      <c r="C20" s="463"/>
      <c r="D20" s="463"/>
      <c r="E20" s="463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463"/>
      <c r="Q20" s="463"/>
      <c r="R20" s="463"/>
      <c r="S20" s="463"/>
      <c r="T20" s="38"/>
      <c r="U20" s="38"/>
      <c r="V20" s="38"/>
      <c r="W20" s="38"/>
    </row>
    <row r="21" spans="1:23" ht="20.25" customHeight="1">
      <c r="A21" s="33"/>
      <c r="B21" s="33"/>
      <c r="C21" s="33"/>
      <c r="D21" s="36"/>
      <c r="E21" s="37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26"/>
      <c r="U21" s="26"/>
      <c r="V21" s="26"/>
      <c r="W21" s="26"/>
    </row>
    <row r="22" spans="1:23" ht="27.75" customHeight="1">
      <c r="A22" s="484" t="s">
        <v>72</v>
      </c>
      <c r="B22" s="484"/>
      <c r="C22" s="484"/>
      <c r="D22" s="484"/>
      <c r="E22" s="484"/>
      <c r="F22" s="501" t="s">
        <v>73</v>
      </c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6"/>
      <c r="T22" s="56"/>
      <c r="U22" s="26"/>
      <c r="V22" s="26"/>
      <c r="W22" s="26"/>
    </row>
    <row r="23" spans="1:23" ht="27.75" customHeight="1">
      <c r="A23" s="484"/>
      <c r="B23" s="484"/>
      <c r="C23" s="484"/>
      <c r="D23" s="484"/>
      <c r="E23" s="484"/>
      <c r="F23" s="502"/>
      <c r="G23" s="273" t="s">
        <v>74</v>
      </c>
      <c r="H23" s="273" t="s">
        <v>75</v>
      </c>
      <c r="I23" s="273" t="s">
        <v>76</v>
      </c>
      <c r="J23" s="273" t="s">
        <v>177</v>
      </c>
      <c r="K23" s="273" t="s">
        <v>77</v>
      </c>
      <c r="L23" s="273" t="s">
        <v>78</v>
      </c>
      <c r="M23" s="274" t="s">
        <v>178</v>
      </c>
      <c r="N23" s="273" t="s">
        <v>174</v>
      </c>
      <c r="O23" s="275" t="s">
        <v>176</v>
      </c>
      <c r="P23" s="273" t="s">
        <v>175</v>
      </c>
      <c r="Q23" s="273" t="s">
        <v>79</v>
      </c>
      <c r="R23" s="273" t="s">
        <v>80</v>
      </c>
      <c r="S23" s="273" t="s">
        <v>361</v>
      </c>
      <c r="T23" s="56"/>
      <c r="U23" s="26"/>
      <c r="V23" s="26"/>
      <c r="W23" s="26"/>
    </row>
    <row r="24" spans="1:23" s="34" customFormat="1" ht="27.75" customHeight="1">
      <c r="A24" s="497" t="s">
        <v>89</v>
      </c>
      <c r="B24" s="482"/>
      <c r="C24" s="482"/>
      <c r="D24" s="483"/>
      <c r="E24" s="279" t="s">
        <v>90</v>
      </c>
      <c r="F24" s="451">
        <v>18.2</v>
      </c>
      <c r="G24" s="451">
        <v>22</v>
      </c>
      <c r="H24" s="451">
        <v>19.5</v>
      </c>
      <c r="I24" s="451">
        <v>18.7</v>
      </c>
      <c r="J24" s="451">
        <v>19.399999999999999</v>
      </c>
      <c r="K24" s="451">
        <v>19.2</v>
      </c>
      <c r="L24" s="451">
        <v>17.5</v>
      </c>
      <c r="M24" s="452">
        <v>18.5</v>
      </c>
      <c r="N24" s="452">
        <v>13.4</v>
      </c>
      <c r="O24" s="452">
        <v>16.899999999999999</v>
      </c>
      <c r="P24" s="452">
        <v>16.2</v>
      </c>
      <c r="Q24" s="452">
        <v>17.399999999999999</v>
      </c>
      <c r="R24" s="452" t="s">
        <v>410</v>
      </c>
      <c r="S24" s="452">
        <v>17.899999999999999</v>
      </c>
      <c r="T24" s="57"/>
      <c r="U24" s="40"/>
      <c r="V24" s="40"/>
      <c r="W24" s="40"/>
    </row>
    <row r="25" spans="1:23" s="34" customFormat="1" ht="27.75" customHeight="1">
      <c r="A25" s="287"/>
      <c r="B25" s="482" t="s">
        <v>133</v>
      </c>
      <c r="C25" s="482"/>
      <c r="D25" s="483"/>
      <c r="E25" s="279" t="s">
        <v>90</v>
      </c>
      <c r="F25" s="453">
        <v>-0.4</v>
      </c>
      <c r="G25" s="453">
        <v>0.5</v>
      </c>
      <c r="H25" s="453">
        <v>-0.3</v>
      </c>
      <c r="I25" s="453">
        <v>-1</v>
      </c>
      <c r="J25" s="453">
        <v>-0.8</v>
      </c>
      <c r="K25" s="453">
        <v>-0.4</v>
      </c>
      <c r="L25" s="453">
        <v>-0.1</v>
      </c>
      <c r="M25" s="300">
        <v>-0.7</v>
      </c>
      <c r="N25" s="300">
        <v>-0.9</v>
      </c>
      <c r="O25" s="300">
        <v>0.1</v>
      </c>
      <c r="P25" s="300">
        <v>0.2</v>
      </c>
      <c r="Q25" s="300">
        <v>-0.7</v>
      </c>
      <c r="R25" s="300" t="s">
        <v>410</v>
      </c>
      <c r="S25" s="300">
        <v>-0.2</v>
      </c>
      <c r="T25" s="57"/>
      <c r="U25" s="40"/>
      <c r="V25" s="40"/>
      <c r="W25" s="40"/>
    </row>
    <row r="26" spans="1:23" s="34" customFormat="1" ht="27.75" customHeight="1">
      <c r="A26" s="277"/>
      <c r="B26" s="482" t="s">
        <v>26</v>
      </c>
      <c r="C26" s="482"/>
      <c r="D26" s="483"/>
      <c r="E26" s="279" t="s">
        <v>90</v>
      </c>
      <c r="F26" s="451">
        <v>19.2</v>
      </c>
      <c r="G26" s="451">
        <v>22.4</v>
      </c>
      <c r="H26" s="451">
        <v>19.899999999999999</v>
      </c>
      <c r="I26" s="451">
        <v>18.7</v>
      </c>
      <c r="J26" s="451">
        <v>19.7</v>
      </c>
      <c r="K26" s="451">
        <v>20.2</v>
      </c>
      <c r="L26" s="451">
        <v>17.600000000000001</v>
      </c>
      <c r="M26" s="452">
        <v>18.8</v>
      </c>
      <c r="N26" s="452">
        <v>13</v>
      </c>
      <c r="O26" s="452">
        <v>17.399999999999999</v>
      </c>
      <c r="P26" s="452">
        <v>16.7</v>
      </c>
      <c r="Q26" s="452">
        <v>17.7</v>
      </c>
      <c r="R26" s="452" t="s">
        <v>410</v>
      </c>
      <c r="S26" s="452">
        <v>18.600000000000001</v>
      </c>
      <c r="T26" s="40"/>
      <c r="U26" s="40"/>
      <c r="V26" s="40"/>
      <c r="W26" s="40"/>
    </row>
    <row r="27" spans="1:23" s="34" customFormat="1" ht="27.75" customHeight="1">
      <c r="A27" s="277"/>
      <c r="B27" s="482" t="s">
        <v>27</v>
      </c>
      <c r="C27" s="482"/>
      <c r="D27" s="483"/>
      <c r="E27" s="279" t="s">
        <v>90</v>
      </c>
      <c r="F27" s="451">
        <v>17.2</v>
      </c>
      <c r="G27" s="451">
        <v>20</v>
      </c>
      <c r="H27" s="451">
        <v>18.600000000000001</v>
      </c>
      <c r="I27" s="451">
        <v>18.600000000000001</v>
      </c>
      <c r="J27" s="451">
        <v>18.100000000000001</v>
      </c>
      <c r="K27" s="451">
        <v>18</v>
      </c>
      <c r="L27" s="451">
        <v>17.5</v>
      </c>
      <c r="M27" s="452">
        <v>18</v>
      </c>
      <c r="N27" s="452">
        <v>13.5</v>
      </c>
      <c r="O27" s="452">
        <v>16.5</v>
      </c>
      <c r="P27" s="452">
        <v>15.9</v>
      </c>
      <c r="Q27" s="452">
        <v>17.399999999999999</v>
      </c>
      <c r="R27" s="452" t="s">
        <v>410</v>
      </c>
      <c r="S27" s="452">
        <v>16.7</v>
      </c>
      <c r="T27" s="40"/>
      <c r="U27" s="40"/>
      <c r="V27" s="40"/>
      <c r="W27" s="40"/>
    </row>
    <row r="28" spans="1:23" s="34" customFormat="1" ht="27.75" customHeight="1">
      <c r="A28" s="277"/>
      <c r="B28" s="497" t="s">
        <v>91</v>
      </c>
      <c r="C28" s="482"/>
      <c r="D28" s="483"/>
      <c r="E28" s="279" t="s">
        <v>363</v>
      </c>
      <c r="F28" s="451">
        <v>140.4</v>
      </c>
      <c r="G28" s="451">
        <v>178</v>
      </c>
      <c r="H28" s="451">
        <v>161.69999999999999</v>
      </c>
      <c r="I28" s="451">
        <v>156.69999999999999</v>
      </c>
      <c r="J28" s="451">
        <v>163.9</v>
      </c>
      <c r="K28" s="451">
        <v>138.19999999999999</v>
      </c>
      <c r="L28" s="451">
        <v>139.1</v>
      </c>
      <c r="M28" s="452">
        <v>144.30000000000001</v>
      </c>
      <c r="N28" s="452">
        <v>80.400000000000006</v>
      </c>
      <c r="O28" s="452">
        <v>109.4</v>
      </c>
      <c r="P28" s="452">
        <v>130</v>
      </c>
      <c r="Q28" s="452">
        <v>126.7</v>
      </c>
      <c r="R28" s="452" t="s">
        <v>410</v>
      </c>
      <c r="S28" s="452">
        <v>149.30000000000001</v>
      </c>
      <c r="T28" s="40"/>
      <c r="U28" s="40"/>
      <c r="V28" s="40"/>
      <c r="W28" s="40"/>
    </row>
    <row r="29" spans="1:23" s="34" customFormat="1" ht="27.75" customHeight="1">
      <c r="A29" s="277"/>
      <c r="B29" s="277"/>
      <c r="C29" s="482" t="s">
        <v>82</v>
      </c>
      <c r="D29" s="483"/>
      <c r="E29" s="279" t="s">
        <v>362</v>
      </c>
      <c r="F29" s="453">
        <v>-3.9</v>
      </c>
      <c r="G29" s="453">
        <v>0.2</v>
      </c>
      <c r="H29" s="453">
        <v>-1.3</v>
      </c>
      <c r="I29" s="453">
        <v>-2.6</v>
      </c>
      <c r="J29" s="453">
        <v>-9.3000000000000007</v>
      </c>
      <c r="K29" s="453">
        <v>-1</v>
      </c>
      <c r="L29" s="453">
        <v>-1.8</v>
      </c>
      <c r="M29" s="300">
        <v>-7.9</v>
      </c>
      <c r="N29" s="300">
        <v>-12.3</v>
      </c>
      <c r="O29" s="300">
        <v>-0.2</v>
      </c>
      <c r="P29" s="300">
        <v>1.6</v>
      </c>
      <c r="Q29" s="300">
        <v>-9.1999999999999993</v>
      </c>
      <c r="R29" s="300" t="s">
        <v>410</v>
      </c>
      <c r="S29" s="300">
        <v>-2.4</v>
      </c>
      <c r="T29" s="40"/>
      <c r="U29" s="40"/>
      <c r="V29" s="40"/>
      <c r="W29" s="40"/>
    </row>
    <row r="30" spans="1:23" s="34" customFormat="1" ht="27.75" customHeight="1">
      <c r="A30" s="277"/>
      <c r="B30" s="277"/>
      <c r="C30" s="482" t="s">
        <v>26</v>
      </c>
      <c r="D30" s="483"/>
      <c r="E30" s="279" t="s">
        <v>363</v>
      </c>
      <c r="F30" s="451">
        <v>156.6</v>
      </c>
      <c r="G30" s="451">
        <v>183.6</v>
      </c>
      <c r="H30" s="451">
        <v>171.3</v>
      </c>
      <c r="I30" s="451">
        <v>159.30000000000001</v>
      </c>
      <c r="J30" s="451">
        <v>175.7</v>
      </c>
      <c r="K30" s="451">
        <v>156.4</v>
      </c>
      <c r="L30" s="451">
        <v>144.6</v>
      </c>
      <c r="M30" s="452">
        <v>154</v>
      </c>
      <c r="N30" s="452">
        <v>78.900000000000006</v>
      </c>
      <c r="O30" s="452">
        <v>121.3</v>
      </c>
      <c r="P30" s="452">
        <v>137.9</v>
      </c>
      <c r="Q30" s="452">
        <v>124.8</v>
      </c>
      <c r="R30" s="452" t="s">
        <v>410</v>
      </c>
      <c r="S30" s="452">
        <v>162.69999999999999</v>
      </c>
      <c r="T30" s="40"/>
      <c r="U30" s="40"/>
      <c r="V30" s="40"/>
      <c r="W30" s="40"/>
    </row>
    <row r="31" spans="1:23" s="34" customFormat="1" ht="27.75" customHeight="1">
      <c r="A31" s="277"/>
      <c r="B31" s="277"/>
      <c r="C31" s="482" t="s">
        <v>27</v>
      </c>
      <c r="D31" s="483"/>
      <c r="E31" s="279" t="s">
        <v>363</v>
      </c>
      <c r="F31" s="451">
        <v>123.1</v>
      </c>
      <c r="G31" s="451">
        <v>145.9</v>
      </c>
      <c r="H31" s="451">
        <v>143.69999999999999</v>
      </c>
      <c r="I31" s="451">
        <v>152</v>
      </c>
      <c r="J31" s="451">
        <v>122.4</v>
      </c>
      <c r="K31" s="451">
        <v>116.2</v>
      </c>
      <c r="L31" s="451">
        <v>135</v>
      </c>
      <c r="M31" s="452">
        <v>123.5</v>
      </c>
      <c r="N31" s="452">
        <v>81.099999999999994</v>
      </c>
      <c r="O31" s="452">
        <v>98.8</v>
      </c>
      <c r="P31" s="452">
        <v>125.7</v>
      </c>
      <c r="Q31" s="452">
        <v>127.2</v>
      </c>
      <c r="R31" s="452" t="s">
        <v>410</v>
      </c>
      <c r="S31" s="452">
        <v>123.6</v>
      </c>
      <c r="T31" s="40"/>
      <c r="U31" s="40"/>
      <c r="V31" s="40"/>
      <c r="W31" s="40"/>
    </row>
    <row r="32" spans="1:23" s="34" customFormat="1" ht="27.75" customHeight="1">
      <c r="A32" s="277"/>
      <c r="B32" s="277"/>
      <c r="C32" s="497" t="s">
        <v>92</v>
      </c>
      <c r="D32" s="483"/>
      <c r="E32" s="279" t="s">
        <v>363</v>
      </c>
      <c r="F32" s="451">
        <v>129.69999999999999</v>
      </c>
      <c r="G32" s="451">
        <v>163.9</v>
      </c>
      <c r="H32" s="451">
        <v>146.5</v>
      </c>
      <c r="I32" s="451">
        <v>141.19999999999999</v>
      </c>
      <c r="J32" s="451">
        <v>139.9</v>
      </c>
      <c r="K32" s="451">
        <v>128.9</v>
      </c>
      <c r="L32" s="451">
        <v>132.6</v>
      </c>
      <c r="M32" s="452">
        <v>135.9</v>
      </c>
      <c r="N32" s="452">
        <v>78.099999999999994</v>
      </c>
      <c r="O32" s="452">
        <v>107.8</v>
      </c>
      <c r="P32" s="452">
        <v>117.7</v>
      </c>
      <c r="Q32" s="452">
        <v>122</v>
      </c>
      <c r="R32" s="452" t="s">
        <v>410</v>
      </c>
      <c r="S32" s="452">
        <v>130.4</v>
      </c>
      <c r="T32" s="40"/>
      <c r="U32" s="40"/>
      <c r="V32" s="40"/>
      <c r="W32" s="40"/>
    </row>
    <row r="33" spans="1:23" s="34" customFormat="1" ht="27.75" customHeight="1">
      <c r="A33" s="277"/>
      <c r="B33" s="277"/>
      <c r="C33" s="277"/>
      <c r="D33" s="278" t="s">
        <v>82</v>
      </c>
      <c r="E33" s="279" t="s">
        <v>362</v>
      </c>
      <c r="F33" s="453">
        <v>-3.4</v>
      </c>
      <c r="G33" s="453">
        <v>0.3</v>
      </c>
      <c r="H33" s="453">
        <v>-1.8</v>
      </c>
      <c r="I33" s="453">
        <v>-4.5</v>
      </c>
      <c r="J33" s="453">
        <v>-4.3</v>
      </c>
      <c r="K33" s="453">
        <v>-3</v>
      </c>
      <c r="L33" s="453">
        <v>-1.5</v>
      </c>
      <c r="M33" s="300">
        <v>-7.1</v>
      </c>
      <c r="N33" s="300">
        <v>-10.4</v>
      </c>
      <c r="O33" s="300">
        <v>6</v>
      </c>
      <c r="P33" s="300">
        <v>1.8</v>
      </c>
      <c r="Q33" s="300">
        <v>-7.6</v>
      </c>
      <c r="R33" s="300" t="s">
        <v>410</v>
      </c>
      <c r="S33" s="300">
        <v>-2.5</v>
      </c>
      <c r="T33" s="40"/>
      <c r="U33" s="40"/>
      <c r="V33" s="40"/>
      <c r="W33" s="40"/>
    </row>
    <row r="34" spans="1:23" s="34" customFormat="1" ht="27.75" customHeight="1">
      <c r="A34" s="277"/>
      <c r="B34" s="277"/>
      <c r="C34" s="277"/>
      <c r="D34" s="278" t="s">
        <v>26</v>
      </c>
      <c r="E34" s="279" t="s">
        <v>363</v>
      </c>
      <c r="F34" s="451">
        <v>141.1</v>
      </c>
      <c r="G34" s="451">
        <v>167.8</v>
      </c>
      <c r="H34" s="451">
        <v>151.9</v>
      </c>
      <c r="I34" s="451">
        <v>142.1</v>
      </c>
      <c r="J34" s="451">
        <v>147.4</v>
      </c>
      <c r="K34" s="451">
        <v>143.19999999999999</v>
      </c>
      <c r="L34" s="451">
        <v>135.4</v>
      </c>
      <c r="M34" s="452">
        <v>143.4</v>
      </c>
      <c r="N34" s="452">
        <v>75.599999999999994</v>
      </c>
      <c r="O34" s="452">
        <v>118.9</v>
      </c>
      <c r="P34" s="452">
        <v>124.8</v>
      </c>
      <c r="Q34" s="452">
        <v>118.3</v>
      </c>
      <c r="R34" s="452" t="s">
        <v>410</v>
      </c>
      <c r="S34" s="452">
        <v>140.5</v>
      </c>
      <c r="T34" s="40"/>
      <c r="U34" s="40"/>
      <c r="V34" s="40"/>
      <c r="W34" s="40"/>
    </row>
    <row r="35" spans="1:23" s="34" customFormat="1" ht="27.75" customHeight="1">
      <c r="A35" s="277"/>
      <c r="B35" s="277"/>
      <c r="C35" s="283"/>
      <c r="D35" s="278" t="s">
        <v>27</v>
      </c>
      <c r="E35" s="279" t="s">
        <v>363</v>
      </c>
      <c r="F35" s="451">
        <v>117.5</v>
      </c>
      <c r="G35" s="451">
        <v>141.69999999999999</v>
      </c>
      <c r="H35" s="451">
        <v>136.4</v>
      </c>
      <c r="I35" s="451">
        <v>139.6</v>
      </c>
      <c r="J35" s="451">
        <v>113.4</v>
      </c>
      <c r="K35" s="451">
        <v>111.7</v>
      </c>
      <c r="L35" s="451">
        <v>130.5</v>
      </c>
      <c r="M35" s="452">
        <v>119.9</v>
      </c>
      <c r="N35" s="452">
        <v>79.3</v>
      </c>
      <c r="O35" s="452">
        <v>98</v>
      </c>
      <c r="P35" s="452">
        <v>113.8</v>
      </c>
      <c r="Q35" s="452">
        <v>123.1</v>
      </c>
      <c r="R35" s="452" t="s">
        <v>410</v>
      </c>
      <c r="S35" s="452">
        <v>111.1</v>
      </c>
      <c r="T35" s="40"/>
      <c r="U35" s="40"/>
      <c r="V35" s="40"/>
      <c r="W35" s="40"/>
    </row>
    <row r="36" spans="1:23" s="34" customFormat="1" ht="27.75" customHeight="1">
      <c r="A36" s="277"/>
      <c r="B36" s="277"/>
      <c r="C36" s="497" t="s">
        <v>93</v>
      </c>
      <c r="D36" s="483"/>
      <c r="E36" s="279" t="s">
        <v>363</v>
      </c>
      <c r="F36" s="451">
        <v>10.7</v>
      </c>
      <c r="G36" s="451">
        <v>14.1</v>
      </c>
      <c r="H36" s="451">
        <v>15.2</v>
      </c>
      <c r="I36" s="451">
        <v>15.5</v>
      </c>
      <c r="J36" s="451">
        <v>24</v>
      </c>
      <c r="K36" s="451">
        <v>9.3000000000000007</v>
      </c>
      <c r="L36" s="451">
        <v>6.5</v>
      </c>
      <c r="M36" s="452">
        <v>8.4</v>
      </c>
      <c r="N36" s="452">
        <v>2.2999999999999998</v>
      </c>
      <c r="O36" s="452">
        <v>1.6</v>
      </c>
      <c r="P36" s="452">
        <v>12.3</v>
      </c>
      <c r="Q36" s="452">
        <v>4.7</v>
      </c>
      <c r="R36" s="452" t="s">
        <v>410</v>
      </c>
      <c r="S36" s="452">
        <v>18.899999999999999</v>
      </c>
      <c r="T36" s="40"/>
      <c r="U36" s="40"/>
      <c r="V36" s="40"/>
      <c r="W36" s="40"/>
    </row>
    <row r="37" spans="1:23" s="34" customFormat="1" ht="27.75" customHeight="1">
      <c r="A37" s="277"/>
      <c r="B37" s="277"/>
      <c r="C37" s="277"/>
      <c r="D37" s="278" t="s">
        <v>82</v>
      </c>
      <c r="E37" s="279" t="s">
        <v>362</v>
      </c>
      <c r="F37" s="453">
        <v>-9.3000000000000007</v>
      </c>
      <c r="G37" s="453">
        <v>-0.7</v>
      </c>
      <c r="H37" s="453">
        <v>4.0999999999999996</v>
      </c>
      <c r="I37" s="453">
        <v>18.3</v>
      </c>
      <c r="J37" s="453">
        <v>-30.8</v>
      </c>
      <c r="K37" s="453">
        <v>40.9</v>
      </c>
      <c r="L37" s="453">
        <v>-5.8</v>
      </c>
      <c r="M37" s="300">
        <v>-20</v>
      </c>
      <c r="N37" s="300">
        <v>-48.8</v>
      </c>
      <c r="O37" s="300">
        <v>-80</v>
      </c>
      <c r="P37" s="300">
        <v>-0.8</v>
      </c>
      <c r="Q37" s="300">
        <v>-36.5</v>
      </c>
      <c r="R37" s="300" t="s">
        <v>410</v>
      </c>
      <c r="S37" s="300">
        <v>-2.1</v>
      </c>
      <c r="T37" s="40"/>
      <c r="U37" s="40"/>
      <c r="V37" s="40"/>
      <c r="W37" s="40"/>
    </row>
    <row r="38" spans="1:23" s="34" customFormat="1" ht="27.75" customHeight="1">
      <c r="A38" s="277"/>
      <c r="B38" s="277"/>
      <c r="C38" s="277"/>
      <c r="D38" s="278" t="s">
        <v>26</v>
      </c>
      <c r="E38" s="279" t="s">
        <v>363</v>
      </c>
      <c r="F38" s="451">
        <v>15.5</v>
      </c>
      <c r="G38" s="451">
        <v>15.8</v>
      </c>
      <c r="H38" s="451">
        <v>19.399999999999999</v>
      </c>
      <c r="I38" s="451">
        <v>17.2</v>
      </c>
      <c r="J38" s="451">
        <v>28.3</v>
      </c>
      <c r="K38" s="451">
        <v>13.2</v>
      </c>
      <c r="L38" s="451">
        <v>9.1999999999999993</v>
      </c>
      <c r="M38" s="452">
        <v>10.6</v>
      </c>
      <c r="N38" s="452">
        <v>3.3</v>
      </c>
      <c r="O38" s="452">
        <v>2.4</v>
      </c>
      <c r="P38" s="452">
        <v>13.1</v>
      </c>
      <c r="Q38" s="452">
        <v>6.5</v>
      </c>
      <c r="R38" s="452" t="s">
        <v>410</v>
      </c>
      <c r="S38" s="452">
        <v>22.2</v>
      </c>
      <c r="T38" s="40"/>
      <c r="U38" s="40"/>
      <c r="V38" s="40"/>
      <c r="W38" s="40"/>
    </row>
    <row r="39" spans="1:23" s="34" customFormat="1" ht="27.75" customHeight="1">
      <c r="A39" s="283"/>
      <c r="B39" s="283"/>
      <c r="C39" s="283"/>
      <c r="D39" s="278" t="s">
        <v>27</v>
      </c>
      <c r="E39" s="279" t="s">
        <v>363</v>
      </c>
      <c r="F39" s="451">
        <v>5.6</v>
      </c>
      <c r="G39" s="451">
        <v>4.2</v>
      </c>
      <c r="H39" s="451">
        <v>7.3</v>
      </c>
      <c r="I39" s="451">
        <v>12.4</v>
      </c>
      <c r="J39" s="451">
        <v>9</v>
      </c>
      <c r="K39" s="451">
        <v>4.5</v>
      </c>
      <c r="L39" s="451">
        <v>4.5</v>
      </c>
      <c r="M39" s="452">
        <v>3.6</v>
      </c>
      <c r="N39" s="452">
        <v>1.8</v>
      </c>
      <c r="O39" s="452">
        <v>0.8</v>
      </c>
      <c r="P39" s="452">
        <v>11.9</v>
      </c>
      <c r="Q39" s="452">
        <v>4.0999999999999996</v>
      </c>
      <c r="R39" s="452" t="s">
        <v>410</v>
      </c>
      <c r="S39" s="452">
        <v>12.5</v>
      </c>
      <c r="T39" s="40"/>
      <c r="U39" s="40"/>
      <c r="V39" s="40"/>
      <c r="W39" s="40"/>
    </row>
    <row r="40" spans="1:23" s="34" customFormat="1" ht="27.75" customHeight="1">
      <c r="A40" s="231"/>
      <c r="B40" s="231"/>
      <c r="C40" s="231"/>
      <c r="D40" s="232"/>
      <c r="E40" s="233"/>
      <c r="F40" s="234"/>
      <c r="G40" s="234"/>
      <c r="H40" s="234"/>
      <c r="I40" s="234"/>
      <c r="J40" s="234"/>
      <c r="K40" s="234"/>
      <c r="L40" s="234"/>
      <c r="M40" s="235"/>
      <c r="N40" s="235"/>
      <c r="O40" s="235"/>
      <c r="P40" s="235"/>
      <c r="Q40" s="235"/>
      <c r="R40" s="235"/>
      <c r="S40" s="235"/>
      <c r="T40" s="40"/>
      <c r="U40" s="40"/>
      <c r="V40" s="40"/>
      <c r="W40" s="40"/>
    </row>
    <row r="41" spans="1:23" s="32" customFormat="1" ht="27.75" customHeight="1">
      <c r="A41" s="463" t="str">
        <f>A1</f>
        <v>島根の賃金の動き（事業規模５人以上・R３年２月分）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38"/>
      <c r="U41" s="38"/>
      <c r="V41" s="38"/>
      <c r="W41" s="38"/>
    </row>
    <row r="42" spans="1:23" ht="23.25" customHeight="1">
      <c r="A42" s="58"/>
      <c r="B42" s="58"/>
      <c r="C42" s="58"/>
      <c r="D42" s="36"/>
      <c r="E42" s="37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26"/>
      <c r="U42" s="26"/>
      <c r="V42" s="26"/>
      <c r="W42" s="26"/>
    </row>
    <row r="43" spans="1:23" ht="27.75" customHeight="1">
      <c r="A43" s="484" t="s">
        <v>72</v>
      </c>
      <c r="B43" s="484"/>
      <c r="C43" s="484"/>
      <c r="D43" s="484"/>
      <c r="E43" s="484"/>
      <c r="F43" s="501" t="s">
        <v>73</v>
      </c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6"/>
      <c r="T43" s="26"/>
      <c r="U43" s="26"/>
      <c r="V43" s="26"/>
      <c r="W43" s="26"/>
    </row>
    <row r="44" spans="1:23" ht="27.75" customHeight="1">
      <c r="A44" s="484"/>
      <c r="B44" s="484"/>
      <c r="C44" s="484"/>
      <c r="D44" s="484"/>
      <c r="E44" s="484"/>
      <c r="F44" s="502"/>
      <c r="G44" s="273" t="s">
        <v>74</v>
      </c>
      <c r="H44" s="273" t="s">
        <v>75</v>
      </c>
      <c r="I44" s="273" t="s">
        <v>76</v>
      </c>
      <c r="J44" s="273" t="s">
        <v>177</v>
      </c>
      <c r="K44" s="273" t="s">
        <v>77</v>
      </c>
      <c r="L44" s="273" t="s">
        <v>78</v>
      </c>
      <c r="M44" s="274" t="s">
        <v>178</v>
      </c>
      <c r="N44" s="273" t="s">
        <v>174</v>
      </c>
      <c r="O44" s="275" t="s">
        <v>176</v>
      </c>
      <c r="P44" s="273" t="s">
        <v>175</v>
      </c>
      <c r="Q44" s="273" t="s">
        <v>79</v>
      </c>
      <c r="R44" s="273" t="s">
        <v>80</v>
      </c>
      <c r="S44" s="273" t="s">
        <v>361</v>
      </c>
      <c r="T44" s="26"/>
      <c r="U44" s="26"/>
      <c r="V44" s="26"/>
      <c r="W44" s="26"/>
    </row>
    <row r="45" spans="1:23" ht="27.75" customHeight="1">
      <c r="A45" s="504" t="s">
        <v>104</v>
      </c>
      <c r="B45" s="504"/>
      <c r="C45" s="503" t="s">
        <v>94</v>
      </c>
      <c r="D45" s="500"/>
      <c r="E45" s="276" t="s">
        <v>103</v>
      </c>
      <c r="F45" s="295">
        <v>233301</v>
      </c>
      <c r="G45" s="295">
        <v>19183</v>
      </c>
      <c r="H45" s="295">
        <v>38722</v>
      </c>
      <c r="I45" s="295">
        <v>2648</v>
      </c>
      <c r="J45" s="295">
        <v>12383</v>
      </c>
      <c r="K45" s="295">
        <v>33285</v>
      </c>
      <c r="L45" s="295">
        <v>7662</v>
      </c>
      <c r="M45" s="296">
        <v>6705</v>
      </c>
      <c r="N45" s="296">
        <v>14473</v>
      </c>
      <c r="O45" s="296">
        <v>5424</v>
      </c>
      <c r="P45" s="296">
        <v>16264</v>
      </c>
      <c r="Q45" s="296">
        <v>51773</v>
      </c>
      <c r="R45" s="296" t="s">
        <v>410</v>
      </c>
      <c r="S45" s="296">
        <v>18649</v>
      </c>
      <c r="T45" s="26"/>
      <c r="U45" s="26"/>
      <c r="V45" s="26"/>
      <c r="W45" s="26"/>
    </row>
    <row r="46" spans="1:23" ht="27.75" customHeight="1">
      <c r="A46" s="504"/>
      <c r="B46" s="504"/>
      <c r="C46" s="493" t="s">
        <v>95</v>
      </c>
      <c r="D46" s="494"/>
      <c r="E46" s="276" t="s">
        <v>103</v>
      </c>
      <c r="F46" s="295">
        <v>2784</v>
      </c>
      <c r="G46" s="295">
        <v>42</v>
      </c>
      <c r="H46" s="295">
        <v>287</v>
      </c>
      <c r="I46" s="295">
        <v>32</v>
      </c>
      <c r="J46" s="295">
        <v>74</v>
      </c>
      <c r="K46" s="295">
        <v>716</v>
      </c>
      <c r="L46" s="295">
        <v>92</v>
      </c>
      <c r="M46" s="296">
        <v>21</v>
      </c>
      <c r="N46" s="296">
        <v>483</v>
      </c>
      <c r="O46" s="296">
        <v>117</v>
      </c>
      <c r="P46" s="296">
        <v>166</v>
      </c>
      <c r="Q46" s="296">
        <v>302</v>
      </c>
      <c r="R46" s="296" t="s">
        <v>410</v>
      </c>
      <c r="S46" s="296">
        <v>326</v>
      </c>
      <c r="T46" s="26"/>
      <c r="U46" s="26"/>
      <c r="V46" s="26"/>
      <c r="W46" s="26"/>
    </row>
    <row r="47" spans="1:23" ht="27.75" customHeight="1">
      <c r="A47" s="504"/>
      <c r="B47" s="504"/>
      <c r="C47" s="493" t="s">
        <v>96</v>
      </c>
      <c r="D47" s="494"/>
      <c r="E47" s="276" t="s">
        <v>103</v>
      </c>
      <c r="F47" s="295">
        <v>2604</v>
      </c>
      <c r="G47" s="295">
        <v>164</v>
      </c>
      <c r="H47" s="295">
        <v>290</v>
      </c>
      <c r="I47" s="295">
        <v>20</v>
      </c>
      <c r="J47" s="295">
        <v>148</v>
      </c>
      <c r="K47" s="295">
        <v>384</v>
      </c>
      <c r="L47" s="295">
        <v>102</v>
      </c>
      <c r="M47" s="296">
        <v>271</v>
      </c>
      <c r="N47" s="296">
        <v>231</v>
      </c>
      <c r="O47" s="296">
        <v>107</v>
      </c>
      <c r="P47" s="296">
        <v>113</v>
      </c>
      <c r="Q47" s="296">
        <v>532</v>
      </c>
      <c r="R47" s="296" t="s">
        <v>410</v>
      </c>
      <c r="S47" s="296">
        <v>203</v>
      </c>
      <c r="T47" s="26"/>
      <c r="U47" s="26"/>
      <c r="V47" s="26"/>
      <c r="W47" s="26"/>
    </row>
    <row r="48" spans="1:23" ht="27.75" customHeight="1">
      <c r="A48" s="504"/>
      <c r="B48" s="504"/>
      <c r="C48" s="499" t="s">
        <v>97</v>
      </c>
      <c r="D48" s="500"/>
      <c r="E48" s="276" t="s">
        <v>103</v>
      </c>
      <c r="F48" s="297">
        <v>233481</v>
      </c>
      <c r="G48" s="297">
        <v>19061</v>
      </c>
      <c r="H48" s="297">
        <v>38719</v>
      </c>
      <c r="I48" s="297">
        <v>2660</v>
      </c>
      <c r="J48" s="297">
        <v>12309</v>
      </c>
      <c r="K48" s="297">
        <v>33617</v>
      </c>
      <c r="L48" s="297">
        <v>7652</v>
      </c>
      <c r="M48" s="298">
        <v>6455</v>
      </c>
      <c r="N48" s="298">
        <v>14725</v>
      </c>
      <c r="O48" s="298">
        <v>5434</v>
      </c>
      <c r="P48" s="298">
        <v>16317</v>
      </c>
      <c r="Q48" s="298">
        <v>51543</v>
      </c>
      <c r="R48" s="298" t="s">
        <v>410</v>
      </c>
      <c r="S48" s="298">
        <v>18772</v>
      </c>
      <c r="T48" s="26"/>
      <c r="U48" s="26"/>
      <c r="V48" s="26"/>
      <c r="W48" s="26"/>
    </row>
    <row r="49" spans="1:23" s="34" customFormat="1" ht="27.75" customHeight="1">
      <c r="A49" s="504"/>
      <c r="B49" s="504"/>
      <c r="C49" s="277"/>
      <c r="D49" s="278" t="s">
        <v>82</v>
      </c>
      <c r="E49" s="279" t="s">
        <v>88</v>
      </c>
      <c r="F49" s="299">
        <v>-0.4</v>
      </c>
      <c r="G49" s="299">
        <v>-0.1</v>
      </c>
      <c r="H49" s="299">
        <v>-0.2</v>
      </c>
      <c r="I49" s="299">
        <v>6.3</v>
      </c>
      <c r="J49" s="299">
        <v>-1.4</v>
      </c>
      <c r="K49" s="299">
        <v>-2</v>
      </c>
      <c r="L49" s="299">
        <v>0.4</v>
      </c>
      <c r="M49" s="300">
        <v>-4.9000000000000004</v>
      </c>
      <c r="N49" s="301">
        <v>-6.9</v>
      </c>
      <c r="O49" s="301">
        <v>1</v>
      </c>
      <c r="P49" s="301">
        <v>3.1</v>
      </c>
      <c r="Q49" s="301">
        <v>0.7</v>
      </c>
      <c r="R49" s="301" t="s">
        <v>410</v>
      </c>
      <c r="S49" s="300">
        <v>1.2</v>
      </c>
      <c r="T49" s="40"/>
      <c r="U49" s="40"/>
      <c r="V49" s="40"/>
      <c r="W49" s="40"/>
    </row>
    <row r="50" spans="1:23" s="33" customFormat="1" ht="27.75" customHeight="1">
      <c r="A50" s="504"/>
      <c r="B50" s="504"/>
      <c r="C50" s="280"/>
      <c r="D50" s="288" t="s">
        <v>98</v>
      </c>
      <c r="E50" s="276" t="s">
        <v>103</v>
      </c>
      <c r="F50" s="295">
        <v>64121</v>
      </c>
      <c r="G50" s="295">
        <v>734</v>
      </c>
      <c r="H50" s="295">
        <v>3768</v>
      </c>
      <c r="I50" s="295">
        <v>259</v>
      </c>
      <c r="J50" s="295">
        <v>2816</v>
      </c>
      <c r="K50" s="295">
        <v>12455</v>
      </c>
      <c r="L50" s="295">
        <v>611</v>
      </c>
      <c r="M50" s="296">
        <v>1521</v>
      </c>
      <c r="N50" s="296">
        <v>11261</v>
      </c>
      <c r="O50" s="296">
        <v>3157</v>
      </c>
      <c r="P50" s="296">
        <v>4772</v>
      </c>
      <c r="Q50" s="296">
        <v>17962</v>
      </c>
      <c r="R50" s="296" t="s">
        <v>410</v>
      </c>
      <c r="S50" s="296">
        <v>4087</v>
      </c>
      <c r="T50" s="39"/>
      <c r="U50" s="39"/>
      <c r="V50" s="39"/>
      <c r="W50" s="39"/>
    </row>
    <row r="51" spans="1:23" s="34" customFormat="1" ht="27.75" customHeight="1">
      <c r="A51" s="504"/>
      <c r="B51" s="504"/>
      <c r="C51" s="283"/>
      <c r="D51" s="289" t="s">
        <v>99</v>
      </c>
      <c r="E51" s="279" t="s">
        <v>88</v>
      </c>
      <c r="F51" s="302">
        <v>27.5</v>
      </c>
      <c r="G51" s="302">
        <v>3.9</v>
      </c>
      <c r="H51" s="302">
        <v>9.6999999999999993</v>
      </c>
      <c r="I51" s="302">
        <v>9.6999999999999993</v>
      </c>
      <c r="J51" s="302">
        <v>22.9</v>
      </c>
      <c r="K51" s="302">
        <v>37</v>
      </c>
      <c r="L51" s="302">
        <v>8</v>
      </c>
      <c r="M51" s="303">
        <v>23.6</v>
      </c>
      <c r="N51" s="303">
        <v>76.5</v>
      </c>
      <c r="O51" s="303">
        <v>58.1</v>
      </c>
      <c r="P51" s="303">
        <v>29.2</v>
      </c>
      <c r="Q51" s="303">
        <v>34.799999999999997</v>
      </c>
      <c r="R51" s="303" t="s">
        <v>410</v>
      </c>
      <c r="S51" s="303">
        <v>21.8</v>
      </c>
      <c r="T51" s="40"/>
      <c r="U51" s="40"/>
      <c r="V51" s="40"/>
      <c r="W51" s="40"/>
    </row>
    <row r="52" spans="1:23" s="35" customFormat="1" ht="27.75" customHeight="1">
      <c r="A52" s="498" t="s">
        <v>105</v>
      </c>
      <c r="B52" s="498"/>
      <c r="C52" s="495" t="s">
        <v>100</v>
      </c>
      <c r="D52" s="496"/>
      <c r="E52" s="291" t="s">
        <v>88</v>
      </c>
      <c r="F52" s="304">
        <v>1.19</v>
      </c>
      <c r="G52" s="304">
        <v>0.22</v>
      </c>
      <c r="H52" s="304">
        <v>0.74</v>
      </c>
      <c r="I52" s="304">
        <v>1.21</v>
      </c>
      <c r="J52" s="304">
        <v>0.6</v>
      </c>
      <c r="K52" s="304">
        <v>2.15</v>
      </c>
      <c r="L52" s="304">
        <v>1.2</v>
      </c>
      <c r="M52" s="305">
        <v>0.31</v>
      </c>
      <c r="N52" s="305">
        <v>3.34</v>
      </c>
      <c r="O52" s="305">
        <v>2.16</v>
      </c>
      <c r="P52" s="305">
        <v>1.02</v>
      </c>
      <c r="Q52" s="305">
        <v>0.57999999999999996</v>
      </c>
      <c r="R52" s="305" t="s">
        <v>410</v>
      </c>
      <c r="S52" s="305">
        <v>1.75</v>
      </c>
      <c r="T52" s="41"/>
      <c r="U52" s="41"/>
      <c r="V52" s="41"/>
      <c r="W52" s="41"/>
    </row>
    <row r="53" spans="1:23" s="35" customFormat="1" ht="27.75" customHeight="1">
      <c r="A53" s="498"/>
      <c r="B53" s="498"/>
      <c r="C53" s="292"/>
      <c r="D53" s="290" t="s">
        <v>101</v>
      </c>
      <c r="E53" s="293" t="s">
        <v>134</v>
      </c>
      <c r="F53" s="306">
        <v>-0.06</v>
      </c>
      <c r="G53" s="306">
        <v>-2.31</v>
      </c>
      <c r="H53" s="306">
        <v>0.18</v>
      </c>
      <c r="I53" s="306">
        <v>0.93</v>
      </c>
      <c r="J53" s="306">
        <v>-1.92</v>
      </c>
      <c r="K53" s="306">
        <v>0.57999999999999996</v>
      </c>
      <c r="L53" s="306">
        <v>0</v>
      </c>
      <c r="M53" s="307">
        <v>-0.37</v>
      </c>
      <c r="N53" s="307">
        <v>0.51</v>
      </c>
      <c r="O53" s="307">
        <v>1.67</v>
      </c>
      <c r="P53" s="308">
        <v>1.01</v>
      </c>
      <c r="Q53" s="308">
        <v>-0.15</v>
      </c>
      <c r="R53" s="308" t="s">
        <v>410</v>
      </c>
      <c r="S53" s="307">
        <v>-0.25</v>
      </c>
      <c r="T53" s="41"/>
      <c r="U53" s="41"/>
      <c r="V53" s="41"/>
      <c r="W53" s="41"/>
    </row>
    <row r="54" spans="1:23" s="35" customFormat="1" ht="27.75" customHeight="1">
      <c r="A54" s="498"/>
      <c r="B54" s="498"/>
      <c r="C54" s="495" t="s">
        <v>102</v>
      </c>
      <c r="D54" s="496"/>
      <c r="E54" s="291" t="s">
        <v>88</v>
      </c>
      <c r="F54" s="304">
        <v>1.1200000000000001</v>
      </c>
      <c r="G54" s="304">
        <v>0.85</v>
      </c>
      <c r="H54" s="304">
        <v>0.75</v>
      </c>
      <c r="I54" s="304">
        <v>0.76</v>
      </c>
      <c r="J54" s="304">
        <v>1.2</v>
      </c>
      <c r="K54" s="304">
        <v>1.1499999999999999</v>
      </c>
      <c r="L54" s="304">
        <v>1.33</v>
      </c>
      <c r="M54" s="305">
        <v>4.04</v>
      </c>
      <c r="N54" s="305">
        <v>1.6</v>
      </c>
      <c r="O54" s="305">
        <v>1.97</v>
      </c>
      <c r="P54" s="305">
        <v>0.69</v>
      </c>
      <c r="Q54" s="305">
        <v>1.03</v>
      </c>
      <c r="R54" s="305" t="s">
        <v>410</v>
      </c>
      <c r="S54" s="305">
        <v>1.0900000000000001</v>
      </c>
      <c r="T54" s="41"/>
      <c r="U54" s="41"/>
      <c r="V54" s="41"/>
      <c r="W54" s="41"/>
    </row>
    <row r="55" spans="1:23" s="35" customFormat="1" ht="27.75" customHeight="1">
      <c r="A55" s="498"/>
      <c r="B55" s="498"/>
      <c r="C55" s="292"/>
      <c r="D55" s="290" t="s">
        <v>101</v>
      </c>
      <c r="E55" s="293" t="s">
        <v>134</v>
      </c>
      <c r="F55" s="306">
        <v>-0.24</v>
      </c>
      <c r="G55" s="306">
        <v>-0.21</v>
      </c>
      <c r="H55" s="306">
        <v>-0.03</v>
      </c>
      <c r="I55" s="306">
        <v>0.6</v>
      </c>
      <c r="J55" s="306">
        <v>0.82</v>
      </c>
      <c r="K55" s="306">
        <v>-0.04</v>
      </c>
      <c r="L55" s="306">
        <v>0.67</v>
      </c>
      <c r="M55" s="307">
        <v>4.04</v>
      </c>
      <c r="N55" s="307">
        <v>-3.83</v>
      </c>
      <c r="O55" s="307">
        <v>-0.76</v>
      </c>
      <c r="P55" s="308">
        <v>7.0000000000000007E-2</v>
      </c>
      <c r="Q55" s="308">
        <v>0.3</v>
      </c>
      <c r="R55" s="308" t="s">
        <v>410</v>
      </c>
      <c r="S55" s="307">
        <v>-0.17</v>
      </c>
      <c r="T55" s="41"/>
      <c r="U55" s="41"/>
      <c r="V55" s="41"/>
      <c r="W55" s="41"/>
    </row>
    <row r="56" spans="1:23"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26"/>
      <c r="U56" s="26"/>
      <c r="V56" s="26"/>
      <c r="W56" s="26"/>
    </row>
    <row r="57" spans="1:23"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26"/>
      <c r="U57" s="26"/>
      <c r="V57" s="26"/>
      <c r="W57" s="26"/>
    </row>
    <row r="58" spans="1:23"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6:23"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6:23"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6:23"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6:23"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6:23"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6:23"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6:23"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6:23"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6:23"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6:23"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6:23"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6:23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6:23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6:23"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6:23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6:23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6:23"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6:23"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6:23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6:23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6:23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6:23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6:23"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6:23"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6:23"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6:23"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6:23"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6:23"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6:23"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6:23"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6:23"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6:23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6:23"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</row>
    <row r="98" spans="6:23"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</row>
    <row r="99" spans="6:23"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</row>
    <row r="100" spans="6:23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</row>
    <row r="101" spans="6:23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</row>
    <row r="102" spans="6:23"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6:23"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6:23"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6:23"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6:23"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6:23"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6:23"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6:23"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6:23"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6:23"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6:23"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6:23"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6:23"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6:23"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6:23"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6:23"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6:23"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6:23"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6:23"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6:23"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6:23"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6:23"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6:23"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6:23"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6:23"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6:23"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6:23"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6:23"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6:23"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6:23"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6:23"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6:23"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6:23"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6:23"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6:23"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6:23"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6:23"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6:23"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6:23"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6:23"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6:23"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6:23"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6:23"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6:23"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6:23"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6:23"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6:23"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6:23"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6:23"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6:23"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6:23"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6:23"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6:23"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6:23"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6:23"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6:23"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6:23"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6:23"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6:23"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6:23"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6:23"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6:23"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6:23"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6:23"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6:23"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6:23"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6:23"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6:23"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6:23"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6:23"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6:23"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6:23"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6:23"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6:23"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6:23"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6:23"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6:23"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6:23"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6:23"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6:23"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6:23"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6:23"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6:23"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6:23"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6:23"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6:23"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6:23"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6:23"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6:23"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6:23"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6:23"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6:23"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6:23"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6:23"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6:23"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6:23"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6:23"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6:23"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6:23"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6:23"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6:23"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6:23"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6:23"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6:23"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6:23"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6:23"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6:23"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6:23"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6:23"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6:23"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6:23"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6:23"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6:23"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6:23"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6:23"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6:23"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6:23"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6:23"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6:23"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6:23"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6:23"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6:23"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6:23"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6:23"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6:23"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6:23"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6:23"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6:23"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6:23"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spans="6:23"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spans="6:23"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spans="6:23"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spans="6:23"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spans="6:23"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spans="6:23"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spans="6:23"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spans="6:23"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spans="6:23"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spans="6:23"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spans="6:23"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spans="6:23"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spans="6:23"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spans="6:23"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spans="6:23"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spans="6:23"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spans="6:23"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spans="6:23"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spans="6:23"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spans="6:23"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spans="6:23"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spans="6:23"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spans="6:23"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spans="6:23"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spans="6:23"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spans="6:23"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6:23"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6:23"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spans="6:23"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spans="6:23"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spans="6:23"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spans="6:23"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spans="6:23"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spans="6:23"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spans="6:23"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spans="6:23"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spans="6:23"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spans="6:23"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spans="6:23"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spans="6:23"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6:23"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spans="6:23"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spans="6:23"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spans="6:23"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spans="6:23"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spans="6:23"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spans="6:23"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spans="6:23"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spans="6:23"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spans="6:23"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spans="6:23"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spans="6:23"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spans="6:23"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spans="6:23"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spans="6:23"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spans="6:23"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spans="6:23"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spans="6:23"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6:23"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spans="6:23"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spans="6:23"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spans="6:23"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spans="6:23"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spans="6:23"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spans="6:23"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spans="6:23"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spans="6:23"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spans="6:23"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spans="6:23"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spans="6:23"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spans="6:23"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spans="6:23"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spans="6:23"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spans="6:23"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spans="6:23"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spans="6:23"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spans="6:23"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spans="6:23"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spans="6:23"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spans="6:23"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spans="6:23"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spans="6:23"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spans="6:23"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spans="6:23"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spans="6:23"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spans="6:23"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spans="6:23"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spans="6:23"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spans="6:23"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spans="6:23"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spans="6:23"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spans="6:23"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spans="6:23"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spans="6:23"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spans="6:23"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spans="6:23"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spans="6:23"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spans="6:23"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spans="6:23"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spans="6:23"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spans="6:23"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spans="6:23"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spans="6:23"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spans="6:23"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spans="6:23"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spans="6:23"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spans="6:23"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spans="6:23"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spans="6:23"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spans="6:23"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spans="6:23"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spans="6:23"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spans="6:23"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spans="6:23"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spans="6:23"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spans="6:23"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spans="6:23"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spans="6:23"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spans="6:23"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spans="6:23"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spans="6:23"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spans="6:23"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spans="6:23"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spans="6:23"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spans="6:23"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spans="6:23"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spans="6:23"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spans="6:23"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spans="6:23"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spans="6:23"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spans="6:23"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spans="6:23"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spans="6:23"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spans="6:23"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spans="6:23"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spans="6:23"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spans="6:23"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spans="6:23"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spans="6:23"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spans="6:23"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spans="6:23"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spans="6:23"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spans="6:23"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spans="6:23"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spans="6:23"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spans="6:23"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spans="6:23"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spans="6:23"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spans="6:23"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spans="6:23"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spans="6:23"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spans="6:23"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spans="6:23"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spans="6:23"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spans="6:23"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spans="6:23"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spans="6:23"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spans="6:23"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  <row r="389" spans="6:23"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</row>
    <row r="390" spans="6:23"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</row>
    <row r="391" spans="6:23"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</row>
    <row r="392" spans="6:23"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</row>
    <row r="393" spans="6:23"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</row>
    <row r="394" spans="6:23"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</row>
    <row r="395" spans="6:23"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</row>
    <row r="396" spans="6:23"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</row>
    <row r="397" spans="6:23"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</row>
    <row r="398" spans="6:23"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</row>
    <row r="399" spans="6:23"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</row>
  </sheetData>
  <mergeCells count="40">
    <mergeCell ref="C15:D15"/>
    <mergeCell ref="C48:D48"/>
    <mergeCell ref="F22:F23"/>
    <mergeCell ref="C45:D45"/>
    <mergeCell ref="B26:D26"/>
    <mergeCell ref="B25:D25"/>
    <mergeCell ref="F43:F44"/>
    <mergeCell ref="A45:B51"/>
    <mergeCell ref="A43:E44"/>
    <mergeCell ref="C30:D30"/>
    <mergeCell ref="C18:D18"/>
    <mergeCell ref="C52:D52"/>
    <mergeCell ref="C31:D31"/>
    <mergeCell ref="C47:D47"/>
    <mergeCell ref="A24:D24"/>
    <mergeCell ref="A41:S41"/>
    <mergeCell ref="C32:D32"/>
    <mergeCell ref="C36:D36"/>
    <mergeCell ref="B27:D27"/>
    <mergeCell ref="A52:B55"/>
    <mergeCell ref="C46:D46"/>
    <mergeCell ref="C54:D54"/>
    <mergeCell ref="C29:D29"/>
    <mergeCell ref="B28:D28"/>
    <mergeCell ref="C10:D10"/>
    <mergeCell ref="A22:E23"/>
    <mergeCell ref="A1:S1"/>
    <mergeCell ref="F3:F4"/>
    <mergeCell ref="B9:D9"/>
    <mergeCell ref="B6:D6"/>
    <mergeCell ref="C17:D17"/>
    <mergeCell ref="A20:S20"/>
    <mergeCell ref="A3:E4"/>
    <mergeCell ref="B8:D8"/>
    <mergeCell ref="A5:D5"/>
    <mergeCell ref="B16:D16"/>
    <mergeCell ref="B7:D7"/>
    <mergeCell ref="C12:D12"/>
    <mergeCell ref="C13:D13"/>
    <mergeCell ref="C11:D11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36"/>
  <sheetViews>
    <sheetView zoomScaleNormal="100" workbookViewId="0">
      <selection activeCell="A18" sqref="A18"/>
    </sheetView>
  </sheetViews>
  <sheetFormatPr defaultColWidth="9" defaultRowHeight="13.5"/>
  <cols>
    <col min="1" max="1" width="20.875" style="163" customWidth="1"/>
    <col min="2" max="5" width="16.875" style="26" customWidth="1"/>
    <col min="6" max="6" width="44.625" style="26" customWidth="1"/>
    <col min="7" max="197" width="9" style="157"/>
    <col min="198" max="16384" width="9" style="26"/>
  </cols>
  <sheetData>
    <row r="1" spans="1:197" ht="30" customHeight="1">
      <c r="A1" s="505" t="s">
        <v>328</v>
      </c>
      <c r="B1" s="505"/>
      <c r="C1" s="505"/>
      <c r="D1" s="505"/>
      <c r="E1" s="505"/>
      <c r="F1" s="505"/>
    </row>
    <row r="2" spans="1:197" ht="19.5" customHeight="1">
      <c r="A2" s="158"/>
      <c r="B2" s="158"/>
      <c r="C2" s="158"/>
      <c r="D2" s="158"/>
      <c r="E2" s="158"/>
      <c r="F2" s="158"/>
    </row>
    <row r="3" spans="1:197" ht="16.5" customHeight="1">
      <c r="A3" s="510"/>
      <c r="B3" s="506" t="s">
        <v>30</v>
      </c>
      <c r="C3" s="507"/>
      <c r="D3" s="506" t="s">
        <v>31</v>
      </c>
      <c r="E3" s="467"/>
      <c r="F3" s="468" t="s">
        <v>154</v>
      </c>
    </row>
    <row r="4" spans="1:197" ht="16.5" customHeight="1" thickBot="1">
      <c r="A4" s="511"/>
      <c r="B4" s="159" t="s">
        <v>32</v>
      </c>
      <c r="C4" s="160" t="s">
        <v>264</v>
      </c>
      <c r="D4" s="159" t="str">
        <f>B4</f>
        <v>島根県</v>
      </c>
      <c r="E4" s="161" t="str">
        <f>C4</f>
        <v>出雲市(当所管内)</v>
      </c>
      <c r="F4" s="50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</row>
    <row r="5" spans="1:197" ht="16.5" customHeight="1" thickBot="1">
      <c r="A5" s="413" t="s">
        <v>445</v>
      </c>
      <c r="B5" s="329">
        <f>SUM(B12:B17)</f>
        <v>17</v>
      </c>
      <c r="C5" s="330">
        <f t="shared" ref="C5:E5" si="0">SUM(C12:C17)</f>
        <v>6</v>
      </c>
      <c r="D5" s="331">
        <f>SUM(D12:D17)</f>
        <v>2396</v>
      </c>
      <c r="E5" s="332">
        <f t="shared" si="0"/>
        <v>276</v>
      </c>
      <c r="F5" s="332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</row>
    <row r="6" spans="1:197" s="157" customFormat="1" ht="16.5" customHeight="1" thickTop="1">
      <c r="A6" s="430" t="s">
        <v>436</v>
      </c>
      <c r="B6" s="179">
        <v>4</v>
      </c>
      <c r="C6" s="180">
        <v>0</v>
      </c>
      <c r="D6" s="370">
        <v>289</v>
      </c>
      <c r="E6" s="181">
        <v>0</v>
      </c>
      <c r="F6" s="421"/>
    </row>
    <row r="7" spans="1:197" s="157" customFormat="1" ht="16.5" customHeight="1">
      <c r="A7" s="430" t="s">
        <v>437</v>
      </c>
      <c r="B7" s="179">
        <v>3</v>
      </c>
      <c r="C7" s="180">
        <v>2</v>
      </c>
      <c r="D7" s="370">
        <v>260</v>
      </c>
      <c r="E7" s="181">
        <v>209</v>
      </c>
      <c r="F7" s="421" t="s">
        <v>453</v>
      </c>
    </row>
    <row r="8" spans="1:197" s="157" customFormat="1" ht="16.5" customHeight="1">
      <c r="A8" s="430" t="s">
        <v>438</v>
      </c>
      <c r="B8" s="179">
        <v>4</v>
      </c>
      <c r="C8" s="180">
        <v>0</v>
      </c>
      <c r="D8" s="370">
        <v>1959</v>
      </c>
      <c r="E8" s="181">
        <v>0</v>
      </c>
      <c r="F8" s="181"/>
    </row>
    <row r="9" spans="1:197" ht="16.5" customHeight="1">
      <c r="A9" s="430" t="s">
        <v>293</v>
      </c>
      <c r="B9" s="179">
        <v>2</v>
      </c>
      <c r="C9" s="180">
        <v>0</v>
      </c>
      <c r="D9" s="370">
        <v>145</v>
      </c>
      <c r="E9" s="181">
        <v>0</v>
      </c>
      <c r="F9" s="181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</row>
    <row r="10" spans="1:197" ht="16.5" customHeight="1">
      <c r="A10" s="430" t="s">
        <v>168</v>
      </c>
      <c r="B10" s="179">
        <v>1</v>
      </c>
      <c r="C10" s="180">
        <v>0</v>
      </c>
      <c r="D10" s="370">
        <v>10</v>
      </c>
      <c r="E10" s="181">
        <v>0</v>
      </c>
      <c r="F10" s="181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</row>
    <row r="11" spans="1:197" ht="16.5" customHeight="1">
      <c r="A11" s="430" t="s">
        <v>169</v>
      </c>
      <c r="B11" s="179">
        <v>4</v>
      </c>
      <c r="C11" s="180">
        <v>0</v>
      </c>
      <c r="D11" s="370">
        <v>574</v>
      </c>
      <c r="E11" s="181">
        <v>0</v>
      </c>
      <c r="F11" s="181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</row>
    <row r="12" spans="1:197" ht="16.5" customHeight="1">
      <c r="A12" s="430" t="s">
        <v>450</v>
      </c>
      <c r="B12" s="179">
        <v>1</v>
      </c>
      <c r="C12" s="180">
        <v>0</v>
      </c>
      <c r="D12" s="370">
        <v>32</v>
      </c>
      <c r="E12" s="181">
        <v>0</v>
      </c>
      <c r="F12" s="421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</row>
    <row r="13" spans="1:197" ht="16.5" customHeight="1">
      <c r="A13" s="430" t="s">
        <v>449</v>
      </c>
      <c r="B13" s="179">
        <v>3</v>
      </c>
      <c r="C13" s="180">
        <v>2</v>
      </c>
      <c r="D13" s="370">
        <v>1097</v>
      </c>
      <c r="E13" s="181">
        <v>197</v>
      </c>
      <c r="F13" s="421" t="s">
        <v>451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</row>
    <row r="14" spans="1:197" ht="16.5" customHeight="1">
      <c r="A14" s="430" t="s">
        <v>448</v>
      </c>
      <c r="B14" s="179">
        <v>5</v>
      </c>
      <c r="C14" s="180">
        <v>1</v>
      </c>
      <c r="D14" s="370">
        <v>331</v>
      </c>
      <c r="E14" s="181">
        <v>16</v>
      </c>
      <c r="F14" s="421" t="s">
        <v>281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</row>
    <row r="15" spans="1:197" ht="16.5" customHeight="1">
      <c r="A15" s="174" t="s">
        <v>280</v>
      </c>
      <c r="B15" s="74">
        <v>3</v>
      </c>
      <c r="C15" s="162">
        <v>2</v>
      </c>
      <c r="D15" s="370">
        <v>713</v>
      </c>
      <c r="E15" s="61">
        <v>33</v>
      </c>
      <c r="F15" s="421" t="s">
        <v>446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</row>
    <row r="16" spans="1:197" ht="16.5" customHeight="1">
      <c r="A16" s="174" t="s">
        <v>279</v>
      </c>
      <c r="B16" s="74">
        <v>2</v>
      </c>
      <c r="C16" s="162">
        <v>0</v>
      </c>
      <c r="D16" s="370">
        <v>33</v>
      </c>
      <c r="E16" s="61">
        <v>0</v>
      </c>
      <c r="F16" s="238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</row>
    <row r="17" spans="1:197" ht="16.5" customHeight="1" thickBot="1">
      <c r="A17" s="236" t="s">
        <v>181</v>
      </c>
      <c r="B17" s="74">
        <v>3</v>
      </c>
      <c r="C17" s="162">
        <v>1</v>
      </c>
      <c r="D17" s="146">
        <v>190</v>
      </c>
      <c r="E17" s="61">
        <v>30</v>
      </c>
      <c r="F17" s="242" t="s">
        <v>380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</row>
    <row r="18" spans="1:197" ht="16.5" customHeight="1" thickBot="1">
      <c r="A18" s="413" t="s">
        <v>423</v>
      </c>
      <c r="B18" s="329">
        <f>SUM(B19:B30)</f>
        <v>44</v>
      </c>
      <c r="C18" s="330">
        <f>SUM(C19:C30)</f>
        <v>5</v>
      </c>
      <c r="D18" s="331">
        <f>SUM(D19:D30)</f>
        <v>9535</v>
      </c>
      <c r="E18" s="332">
        <f>SUM(E19:E30)</f>
        <v>556</v>
      </c>
      <c r="F18" s="332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</row>
    <row r="19" spans="1:197" s="157" customFormat="1" ht="16.5" customHeight="1" thickTop="1">
      <c r="A19" s="430" t="s">
        <v>436</v>
      </c>
      <c r="B19" s="179">
        <v>2</v>
      </c>
      <c r="C19" s="180">
        <v>1</v>
      </c>
      <c r="D19" s="370">
        <v>6189</v>
      </c>
      <c r="E19" s="181">
        <v>105</v>
      </c>
      <c r="F19" s="421" t="s">
        <v>281</v>
      </c>
    </row>
    <row r="20" spans="1:197" s="157" customFormat="1" ht="16.5" customHeight="1">
      <c r="A20" s="430" t="s">
        <v>437</v>
      </c>
      <c r="B20" s="179">
        <v>2</v>
      </c>
      <c r="C20" s="180">
        <v>0</v>
      </c>
      <c r="D20" s="370">
        <v>134</v>
      </c>
      <c r="E20" s="181">
        <v>0</v>
      </c>
      <c r="F20" s="181"/>
    </row>
    <row r="21" spans="1:197" s="157" customFormat="1" ht="16.5" customHeight="1">
      <c r="A21" s="430" t="s">
        <v>438</v>
      </c>
      <c r="B21" s="179">
        <v>4</v>
      </c>
      <c r="C21" s="180">
        <v>0</v>
      </c>
      <c r="D21" s="370">
        <v>115</v>
      </c>
      <c r="E21" s="181">
        <v>0</v>
      </c>
      <c r="F21" s="181"/>
    </row>
    <row r="22" spans="1:197" s="157" customFormat="1" ht="16.5" customHeight="1">
      <c r="A22" s="430" t="s">
        <v>293</v>
      </c>
      <c r="B22" s="179">
        <v>4</v>
      </c>
      <c r="C22" s="180">
        <v>3</v>
      </c>
      <c r="D22" s="370">
        <v>377</v>
      </c>
      <c r="E22" s="181">
        <v>351</v>
      </c>
      <c r="F22" s="421" t="s">
        <v>429</v>
      </c>
    </row>
    <row r="23" spans="1:197" ht="16.5" customHeight="1">
      <c r="A23" s="174" t="s">
        <v>168</v>
      </c>
      <c r="B23" s="179">
        <v>5</v>
      </c>
      <c r="C23" s="180">
        <v>0</v>
      </c>
      <c r="D23" s="370">
        <v>506</v>
      </c>
      <c r="E23" s="181">
        <v>0</v>
      </c>
      <c r="F23" s="181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</row>
    <row r="24" spans="1:197" ht="16.5" customHeight="1">
      <c r="A24" s="174" t="s">
        <v>169</v>
      </c>
      <c r="B24" s="179">
        <v>3</v>
      </c>
      <c r="C24" s="180">
        <v>0</v>
      </c>
      <c r="D24" s="370">
        <v>227</v>
      </c>
      <c r="E24" s="181">
        <v>0</v>
      </c>
      <c r="F24" s="181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</row>
    <row r="25" spans="1:197" ht="16.5" customHeight="1">
      <c r="A25" s="174" t="s">
        <v>170</v>
      </c>
      <c r="B25" s="179">
        <v>2</v>
      </c>
      <c r="C25" s="180">
        <v>0</v>
      </c>
      <c r="D25" s="370">
        <v>196</v>
      </c>
      <c r="E25" s="181">
        <v>0</v>
      </c>
      <c r="F25" s="181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</row>
    <row r="26" spans="1:197" ht="16.5" customHeight="1">
      <c r="A26" s="174" t="s">
        <v>424</v>
      </c>
      <c r="B26" s="179">
        <v>2</v>
      </c>
      <c r="C26" s="180">
        <v>0</v>
      </c>
      <c r="D26" s="370">
        <v>306</v>
      </c>
      <c r="E26" s="181">
        <v>0</v>
      </c>
      <c r="F26" s="181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</row>
    <row r="27" spans="1:197" ht="16.5" customHeight="1">
      <c r="A27" s="174" t="s">
        <v>425</v>
      </c>
      <c r="B27" s="179">
        <v>3</v>
      </c>
      <c r="C27" s="180">
        <v>0</v>
      </c>
      <c r="D27" s="370">
        <v>519</v>
      </c>
      <c r="E27" s="181">
        <v>0</v>
      </c>
      <c r="F27" s="181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</row>
    <row r="28" spans="1:197" ht="16.5" customHeight="1">
      <c r="A28" s="174" t="s">
        <v>280</v>
      </c>
      <c r="B28" s="74">
        <v>6</v>
      </c>
      <c r="C28" s="162">
        <v>1</v>
      </c>
      <c r="D28" s="370">
        <v>291</v>
      </c>
      <c r="E28" s="61">
        <v>100</v>
      </c>
      <c r="F28" s="237" t="s">
        <v>388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</row>
    <row r="29" spans="1:197" ht="16.5" customHeight="1">
      <c r="A29" s="174" t="s">
        <v>279</v>
      </c>
      <c r="B29" s="74">
        <v>8</v>
      </c>
      <c r="C29" s="162">
        <v>0</v>
      </c>
      <c r="D29" s="370">
        <v>519</v>
      </c>
      <c r="E29" s="61">
        <v>0</v>
      </c>
      <c r="F29" s="23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</row>
    <row r="30" spans="1:197" ht="16.5" customHeight="1" thickBot="1">
      <c r="A30" s="236" t="s">
        <v>181</v>
      </c>
      <c r="B30" s="74">
        <v>3</v>
      </c>
      <c r="C30" s="162">
        <v>0</v>
      </c>
      <c r="D30" s="146">
        <v>156</v>
      </c>
      <c r="E30" s="61">
        <v>0</v>
      </c>
      <c r="F30" s="238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</row>
    <row r="31" spans="1:197" ht="16.5" customHeight="1" thickBot="1">
      <c r="A31" s="388" t="s">
        <v>397</v>
      </c>
      <c r="B31" s="329">
        <f>SUM(B38:B43)</f>
        <v>14</v>
      </c>
      <c r="C31" s="330">
        <f>SUM(C38:C43)</f>
        <v>0</v>
      </c>
      <c r="D31" s="331">
        <f>SUM(D38:D43)</f>
        <v>2381</v>
      </c>
      <c r="E31" s="332">
        <f>SUM(E38:E43)</f>
        <v>0</v>
      </c>
      <c r="F31" s="332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</row>
    <row r="32" spans="1:197" s="157" customFormat="1" ht="16.5" customHeight="1" thickTop="1">
      <c r="A32" s="236" t="s">
        <v>124</v>
      </c>
      <c r="B32" s="179">
        <v>0</v>
      </c>
      <c r="C32" s="180">
        <v>0</v>
      </c>
      <c r="D32" s="370">
        <v>0</v>
      </c>
      <c r="E32" s="181">
        <v>0</v>
      </c>
      <c r="F32" s="181"/>
    </row>
    <row r="33" spans="1:197" s="157" customFormat="1" ht="16.5" customHeight="1">
      <c r="A33" s="236" t="s">
        <v>123</v>
      </c>
      <c r="B33" s="179">
        <v>2</v>
      </c>
      <c r="C33" s="180">
        <v>0</v>
      </c>
      <c r="D33" s="370">
        <v>68</v>
      </c>
      <c r="E33" s="181">
        <v>0</v>
      </c>
      <c r="F33" s="181"/>
    </row>
    <row r="34" spans="1:197" s="157" customFormat="1" ht="16.5" customHeight="1">
      <c r="A34" s="236" t="s">
        <v>146</v>
      </c>
      <c r="B34" s="179">
        <v>2</v>
      </c>
      <c r="C34" s="180">
        <v>2</v>
      </c>
      <c r="D34" s="370">
        <v>250</v>
      </c>
      <c r="E34" s="181">
        <v>250</v>
      </c>
      <c r="F34" s="237" t="s">
        <v>422</v>
      </c>
    </row>
    <row r="35" spans="1:197" ht="16.5" customHeight="1">
      <c r="A35" s="174" t="s">
        <v>293</v>
      </c>
      <c r="B35" s="179">
        <v>0</v>
      </c>
      <c r="C35" s="180">
        <v>0</v>
      </c>
      <c r="D35" s="370">
        <v>0</v>
      </c>
      <c r="E35" s="181">
        <v>0</v>
      </c>
      <c r="F35" s="181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</row>
    <row r="36" spans="1:197" ht="16.5" customHeight="1">
      <c r="A36" s="174" t="s">
        <v>168</v>
      </c>
      <c r="B36" s="179">
        <v>1</v>
      </c>
      <c r="C36" s="180">
        <v>0</v>
      </c>
      <c r="D36" s="370">
        <v>31</v>
      </c>
      <c r="E36" s="181">
        <v>0</v>
      </c>
      <c r="F36" s="181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</row>
    <row r="37" spans="1:197" ht="16.5" customHeight="1">
      <c r="A37" s="174" t="s">
        <v>169</v>
      </c>
      <c r="B37" s="179">
        <v>3</v>
      </c>
      <c r="C37" s="180">
        <v>0</v>
      </c>
      <c r="D37" s="370">
        <v>319</v>
      </c>
      <c r="E37" s="181">
        <v>0</v>
      </c>
      <c r="F37" s="181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</row>
    <row r="38" spans="1:197" ht="16.5" customHeight="1">
      <c r="A38" s="174" t="s">
        <v>227</v>
      </c>
      <c r="B38" s="74">
        <v>2</v>
      </c>
      <c r="C38" s="162">
        <v>0</v>
      </c>
      <c r="D38" s="146">
        <v>1500</v>
      </c>
      <c r="E38" s="61">
        <v>0</v>
      </c>
      <c r="F38" s="238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</row>
    <row r="39" spans="1:197" ht="16.5" customHeight="1">
      <c r="A39" s="174" t="s">
        <v>286</v>
      </c>
      <c r="B39" s="74">
        <v>3</v>
      </c>
      <c r="C39" s="162">
        <v>0</v>
      </c>
      <c r="D39" s="146">
        <v>254</v>
      </c>
      <c r="E39" s="61">
        <v>0</v>
      </c>
      <c r="F39" s="238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</row>
    <row r="40" spans="1:197" ht="16.5" customHeight="1">
      <c r="A40" s="174" t="s">
        <v>287</v>
      </c>
      <c r="B40" s="74">
        <v>1</v>
      </c>
      <c r="C40" s="162">
        <v>0</v>
      </c>
      <c r="D40" s="146">
        <v>45</v>
      </c>
      <c r="E40" s="61">
        <v>0</v>
      </c>
      <c r="F40" s="238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</row>
    <row r="41" spans="1:197" ht="16.5" customHeight="1">
      <c r="A41" s="174" t="s">
        <v>280</v>
      </c>
      <c r="B41" s="74">
        <v>3</v>
      </c>
      <c r="C41" s="162">
        <v>0</v>
      </c>
      <c r="D41" s="146">
        <v>152</v>
      </c>
      <c r="E41" s="61">
        <v>0</v>
      </c>
      <c r="F41" s="238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</row>
    <row r="42" spans="1:197" ht="16.5" customHeight="1">
      <c r="A42" s="174" t="s">
        <v>279</v>
      </c>
      <c r="B42" s="74">
        <v>4</v>
      </c>
      <c r="C42" s="162">
        <v>0</v>
      </c>
      <c r="D42" s="146">
        <v>411</v>
      </c>
      <c r="E42" s="61">
        <v>0</v>
      </c>
      <c r="F42" s="238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</row>
    <row r="43" spans="1:197" ht="16.5" customHeight="1" thickBot="1">
      <c r="A43" s="236" t="s">
        <v>278</v>
      </c>
      <c r="B43" s="74">
        <v>1</v>
      </c>
      <c r="C43" s="162">
        <v>0</v>
      </c>
      <c r="D43" s="146">
        <v>19</v>
      </c>
      <c r="E43" s="61">
        <v>0</v>
      </c>
      <c r="F43" s="238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</row>
    <row r="44" spans="1:197" ht="16.5" customHeight="1" thickBot="1">
      <c r="A44" s="328" t="s">
        <v>379</v>
      </c>
      <c r="B44" s="329">
        <f>SUM(B45:B56)</f>
        <v>35</v>
      </c>
      <c r="C44" s="330">
        <f>SUM(C45:C56)</f>
        <v>2</v>
      </c>
      <c r="D44" s="331">
        <f>SUM(D45:D56)</f>
        <v>4960</v>
      </c>
      <c r="E44" s="332">
        <f>SUM(E45:E56)</f>
        <v>109</v>
      </c>
      <c r="F44" s="332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</row>
    <row r="45" spans="1:197" ht="16.5" customHeight="1" thickTop="1">
      <c r="A45" s="236" t="s">
        <v>268</v>
      </c>
      <c r="B45" s="182">
        <v>2</v>
      </c>
      <c r="C45" s="183">
        <v>0</v>
      </c>
      <c r="D45" s="217">
        <v>1256</v>
      </c>
      <c r="E45" s="184">
        <v>0</v>
      </c>
      <c r="F45" s="237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</row>
    <row r="46" spans="1:197" ht="16.5" customHeight="1">
      <c r="A46" s="236" t="s">
        <v>267</v>
      </c>
      <c r="B46" s="182">
        <v>3</v>
      </c>
      <c r="C46" s="183">
        <v>0</v>
      </c>
      <c r="D46" s="217">
        <v>277</v>
      </c>
      <c r="E46" s="184">
        <v>0</v>
      </c>
      <c r="F46" s="184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</row>
    <row r="47" spans="1:197" ht="16.5" customHeight="1">
      <c r="A47" s="236" t="s">
        <v>266</v>
      </c>
      <c r="B47" s="182">
        <v>2</v>
      </c>
      <c r="C47" s="183">
        <v>0</v>
      </c>
      <c r="D47" s="217">
        <v>216</v>
      </c>
      <c r="E47" s="184">
        <v>0</v>
      </c>
      <c r="F47" s="237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</row>
    <row r="48" spans="1:197" ht="16.5" customHeight="1">
      <c r="A48" s="174" t="s">
        <v>293</v>
      </c>
      <c r="B48" s="179">
        <v>4</v>
      </c>
      <c r="C48" s="180">
        <v>0</v>
      </c>
      <c r="D48" s="370">
        <v>718</v>
      </c>
      <c r="E48" s="181">
        <v>0</v>
      </c>
      <c r="F48" s="237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</row>
    <row r="49" spans="1:197" ht="16.5" customHeight="1">
      <c r="A49" s="174" t="s">
        <v>168</v>
      </c>
      <c r="B49" s="179">
        <v>5</v>
      </c>
      <c r="C49" s="180">
        <v>0</v>
      </c>
      <c r="D49" s="370">
        <v>743</v>
      </c>
      <c r="E49" s="181">
        <v>0</v>
      </c>
      <c r="F49" s="237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</row>
    <row r="50" spans="1:197" ht="16.5" customHeight="1">
      <c r="A50" s="174" t="s">
        <v>169</v>
      </c>
      <c r="B50" s="179">
        <v>3</v>
      </c>
      <c r="C50" s="180">
        <v>1</v>
      </c>
      <c r="D50" s="370">
        <v>59</v>
      </c>
      <c r="E50" s="181">
        <v>15</v>
      </c>
      <c r="F50" s="237" t="s">
        <v>388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</row>
    <row r="51" spans="1:197" ht="16.5" customHeight="1">
      <c r="A51" s="174" t="s">
        <v>227</v>
      </c>
      <c r="B51" s="322">
        <v>1</v>
      </c>
      <c r="C51" s="323">
        <v>0</v>
      </c>
      <c r="D51" s="324">
        <v>107</v>
      </c>
      <c r="E51" s="325">
        <v>0</v>
      </c>
      <c r="F51" s="238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</row>
    <row r="52" spans="1:197" ht="16.5" customHeight="1">
      <c r="A52" s="174" t="s">
        <v>381</v>
      </c>
      <c r="B52" s="322">
        <v>2</v>
      </c>
      <c r="C52" s="323">
        <v>0</v>
      </c>
      <c r="D52" s="324">
        <v>454</v>
      </c>
      <c r="E52" s="325">
        <v>0</v>
      </c>
      <c r="F52" s="238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</row>
    <row r="53" spans="1:197" ht="16.5" customHeight="1">
      <c r="A53" s="174" t="s">
        <v>287</v>
      </c>
      <c r="B53" s="322">
        <v>3</v>
      </c>
      <c r="C53" s="323">
        <v>0</v>
      </c>
      <c r="D53" s="324">
        <v>176</v>
      </c>
      <c r="E53" s="325">
        <v>0</v>
      </c>
      <c r="F53" s="238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</row>
    <row r="54" spans="1:197" ht="16.5" customHeight="1">
      <c r="A54" s="174" t="s">
        <v>280</v>
      </c>
      <c r="B54" s="322">
        <v>5</v>
      </c>
      <c r="C54" s="323">
        <v>0</v>
      </c>
      <c r="D54" s="324">
        <v>216</v>
      </c>
      <c r="E54" s="325">
        <v>0</v>
      </c>
      <c r="F54" s="23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</row>
    <row r="55" spans="1:197" ht="16.5" customHeight="1">
      <c r="A55" s="174" t="s">
        <v>279</v>
      </c>
      <c r="B55" s="322">
        <v>4</v>
      </c>
      <c r="C55" s="323">
        <v>0</v>
      </c>
      <c r="D55" s="324">
        <v>644</v>
      </c>
      <c r="E55" s="325">
        <v>0</v>
      </c>
      <c r="F55" s="23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</row>
    <row r="56" spans="1:197" ht="16.5" customHeight="1" thickBot="1">
      <c r="A56" s="236" t="s">
        <v>278</v>
      </c>
      <c r="B56" s="322">
        <v>1</v>
      </c>
      <c r="C56" s="323">
        <v>1</v>
      </c>
      <c r="D56" s="324">
        <v>94</v>
      </c>
      <c r="E56" s="325">
        <v>94</v>
      </c>
      <c r="F56" s="237" t="s">
        <v>380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</row>
    <row r="57" spans="1:197" ht="16.5" customHeight="1" thickBot="1">
      <c r="A57" s="328" t="s">
        <v>337</v>
      </c>
      <c r="B57" s="333">
        <f>SUM(B58:B69)</f>
        <v>36</v>
      </c>
      <c r="C57" s="334">
        <f>SUM(C58:C69)</f>
        <v>3</v>
      </c>
      <c r="D57" s="335">
        <f>SUM(D58:D69)</f>
        <v>4054</v>
      </c>
      <c r="E57" s="335">
        <f>SUM(E58:E69)</f>
        <v>189</v>
      </c>
      <c r="F57" s="3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</row>
    <row r="58" spans="1:197" ht="16.5" customHeight="1" thickTop="1">
      <c r="A58" s="236" t="s">
        <v>268</v>
      </c>
      <c r="B58" s="74">
        <v>3</v>
      </c>
      <c r="C58" s="162">
        <v>1</v>
      </c>
      <c r="D58" s="217">
        <v>127</v>
      </c>
      <c r="E58" s="184">
        <v>17</v>
      </c>
      <c r="F58" s="237" t="s">
        <v>367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</row>
    <row r="59" spans="1:197" ht="16.5" customHeight="1">
      <c r="A59" s="236" t="s">
        <v>267</v>
      </c>
      <c r="B59" s="74">
        <v>3</v>
      </c>
      <c r="C59" s="162">
        <v>0</v>
      </c>
      <c r="D59" s="217">
        <v>170</v>
      </c>
      <c r="E59" s="184">
        <v>0</v>
      </c>
      <c r="F59" s="184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</row>
    <row r="60" spans="1:197" ht="16.5" customHeight="1">
      <c r="A60" s="236" t="s">
        <v>266</v>
      </c>
      <c r="B60" s="74">
        <v>0</v>
      </c>
      <c r="C60" s="162">
        <v>0</v>
      </c>
      <c r="D60" s="217">
        <v>0</v>
      </c>
      <c r="E60" s="184">
        <v>0</v>
      </c>
      <c r="F60" s="184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</row>
    <row r="61" spans="1:197" ht="16.5" customHeight="1">
      <c r="A61" s="174" t="s">
        <v>247</v>
      </c>
      <c r="B61" s="74">
        <v>4</v>
      </c>
      <c r="C61" s="162">
        <v>0</v>
      </c>
      <c r="D61" s="146">
        <v>267</v>
      </c>
      <c r="E61" s="61">
        <v>0</v>
      </c>
      <c r="F61" s="237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</row>
    <row r="62" spans="1:197" ht="16.5" customHeight="1">
      <c r="A62" s="174" t="s">
        <v>229</v>
      </c>
      <c r="B62" s="74">
        <v>3</v>
      </c>
      <c r="C62" s="162">
        <v>1</v>
      </c>
      <c r="D62" s="146">
        <v>285</v>
      </c>
      <c r="E62" s="61">
        <v>22</v>
      </c>
      <c r="F62" s="237" t="s">
        <v>281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</row>
    <row r="63" spans="1:197" ht="16.5" customHeight="1">
      <c r="A63" s="294" t="s">
        <v>230</v>
      </c>
      <c r="B63" s="74">
        <v>1</v>
      </c>
      <c r="C63" s="162">
        <v>0</v>
      </c>
      <c r="D63" s="146">
        <v>116</v>
      </c>
      <c r="E63" s="61">
        <v>0</v>
      </c>
      <c r="F63" s="238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</row>
    <row r="64" spans="1:197" ht="16.5" customHeight="1">
      <c r="A64" s="174" t="s">
        <v>227</v>
      </c>
      <c r="B64" s="182">
        <v>1</v>
      </c>
      <c r="C64" s="183">
        <v>0</v>
      </c>
      <c r="D64" s="217">
        <v>49</v>
      </c>
      <c r="E64" s="184">
        <v>0</v>
      </c>
      <c r="F64" s="184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</row>
    <row r="65" spans="1:197" ht="16.5" customHeight="1">
      <c r="A65" s="174" t="s">
        <v>286</v>
      </c>
      <c r="B65" s="182">
        <v>6</v>
      </c>
      <c r="C65" s="183">
        <v>1</v>
      </c>
      <c r="D65" s="217">
        <v>480</v>
      </c>
      <c r="E65" s="184">
        <v>150</v>
      </c>
      <c r="F65" s="237" t="s">
        <v>257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</row>
    <row r="66" spans="1:197" ht="16.5" customHeight="1">
      <c r="A66" s="174" t="s">
        <v>287</v>
      </c>
      <c r="B66" s="182">
        <v>4</v>
      </c>
      <c r="C66" s="183">
        <v>0</v>
      </c>
      <c r="D66" s="217">
        <v>279</v>
      </c>
      <c r="E66" s="184">
        <v>0</v>
      </c>
      <c r="F66" s="184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</row>
    <row r="67" spans="1:197" ht="16.5" customHeight="1">
      <c r="A67" s="174" t="s">
        <v>280</v>
      </c>
      <c r="B67" s="182">
        <v>4</v>
      </c>
      <c r="C67" s="183">
        <v>0</v>
      </c>
      <c r="D67" s="217">
        <v>861</v>
      </c>
      <c r="E67" s="184">
        <v>0</v>
      </c>
      <c r="F67" s="184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</row>
    <row r="68" spans="1:197" ht="16.5" customHeight="1">
      <c r="A68" s="174" t="s">
        <v>338</v>
      </c>
      <c r="B68" s="182">
        <v>5</v>
      </c>
      <c r="C68" s="183">
        <v>0</v>
      </c>
      <c r="D68" s="217">
        <v>496</v>
      </c>
      <c r="E68" s="184">
        <v>0</v>
      </c>
      <c r="F68" s="184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</row>
    <row r="69" spans="1:197" ht="16.5" customHeight="1" thickBot="1">
      <c r="A69" s="236" t="s">
        <v>278</v>
      </c>
      <c r="B69" s="182">
        <v>2</v>
      </c>
      <c r="C69" s="183">
        <v>0</v>
      </c>
      <c r="D69" s="217">
        <v>924</v>
      </c>
      <c r="E69" s="184">
        <v>0</v>
      </c>
      <c r="F69" s="184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</row>
    <row r="70" spans="1:197" ht="16.5" customHeight="1" thickBot="1">
      <c r="A70" s="336" t="s">
        <v>277</v>
      </c>
      <c r="B70" s="329">
        <f>SUM(B71:B82)</f>
        <v>41</v>
      </c>
      <c r="C70" s="330">
        <f>SUM(C71:C82)</f>
        <v>7</v>
      </c>
      <c r="D70" s="332">
        <f>SUM(D71:D82)</f>
        <v>8712</v>
      </c>
      <c r="E70" s="332">
        <f>SUM(E71:E82)</f>
        <v>711</v>
      </c>
      <c r="F70" s="332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</row>
    <row r="71" spans="1:197" ht="16.5" customHeight="1" thickTop="1">
      <c r="A71" s="236" t="s">
        <v>268</v>
      </c>
      <c r="B71" s="182">
        <v>4</v>
      </c>
      <c r="C71" s="183">
        <v>0</v>
      </c>
      <c r="D71" s="217">
        <v>441</v>
      </c>
      <c r="E71" s="184">
        <v>0</v>
      </c>
      <c r="F71" s="184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</row>
    <row r="72" spans="1:197" ht="16.5" customHeight="1">
      <c r="A72" s="236" t="s">
        <v>267</v>
      </c>
      <c r="B72" s="182">
        <v>2</v>
      </c>
      <c r="C72" s="183">
        <v>0</v>
      </c>
      <c r="D72" s="217">
        <v>155</v>
      </c>
      <c r="E72" s="184">
        <v>0</v>
      </c>
      <c r="F72" s="184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</row>
    <row r="73" spans="1:197" ht="16.5" customHeight="1">
      <c r="A73" s="236" t="s">
        <v>266</v>
      </c>
      <c r="B73" s="182">
        <v>5</v>
      </c>
      <c r="C73" s="183">
        <v>1</v>
      </c>
      <c r="D73" s="217">
        <v>210</v>
      </c>
      <c r="E73" s="184">
        <v>45</v>
      </c>
      <c r="F73" s="237" t="s">
        <v>257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</row>
    <row r="74" spans="1:197" ht="16.5" customHeight="1">
      <c r="A74" s="236" t="s">
        <v>293</v>
      </c>
      <c r="B74" s="182">
        <v>2</v>
      </c>
      <c r="C74" s="183">
        <v>0</v>
      </c>
      <c r="D74" s="217">
        <v>34</v>
      </c>
      <c r="E74" s="184">
        <v>0</v>
      </c>
      <c r="F74" s="184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</row>
    <row r="75" spans="1:197" ht="16.5" customHeight="1">
      <c r="A75" s="236" t="s">
        <v>168</v>
      </c>
      <c r="B75" s="182">
        <v>2</v>
      </c>
      <c r="C75" s="183">
        <v>1</v>
      </c>
      <c r="D75" s="217">
        <v>76</v>
      </c>
      <c r="E75" s="184">
        <v>66</v>
      </c>
      <c r="F75" s="237" t="s">
        <v>294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</row>
    <row r="76" spans="1:197" ht="16.5" customHeight="1">
      <c r="A76" s="236" t="s">
        <v>169</v>
      </c>
      <c r="B76" s="182">
        <v>3</v>
      </c>
      <c r="C76" s="183">
        <v>0</v>
      </c>
      <c r="D76" s="217">
        <v>1165</v>
      </c>
      <c r="E76" s="184">
        <v>0</v>
      </c>
      <c r="F76" s="184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</row>
    <row r="77" spans="1:197" ht="16.5" customHeight="1">
      <c r="A77" s="236" t="s">
        <v>170</v>
      </c>
      <c r="B77" s="74">
        <v>3</v>
      </c>
      <c r="C77" s="162">
        <v>0</v>
      </c>
      <c r="D77" s="146">
        <v>83</v>
      </c>
      <c r="E77" s="61">
        <v>0</v>
      </c>
      <c r="F77" s="238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</row>
    <row r="78" spans="1:197" ht="16.5" customHeight="1">
      <c r="A78" s="236" t="s">
        <v>286</v>
      </c>
      <c r="B78" s="74">
        <v>3</v>
      </c>
      <c r="C78" s="162">
        <v>0</v>
      </c>
      <c r="D78" s="146">
        <v>361</v>
      </c>
      <c r="E78" s="61">
        <v>0</v>
      </c>
      <c r="F78" s="238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</row>
    <row r="79" spans="1:197" ht="16.5" customHeight="1">
      <c r="A79" s="236" t="s">
        <v>287</v>
      </c>
      <c r="B79" s="74">
        <v>2</v>
      </c>
      <c r="C79" s="162">
        <v>0</v>
      </c>
      <c r="D79" s="146">
        <v>76</v>
      </c>
      <c r="E79" s="61">
        <v>0</v>
      </c>
      <c r="F79" s="238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</row>
    <row r="80" spans="1:197" ht="16.5" customHeight="1">
      <c r="A80" s="236" t="s">
        <v>280</v>
      </c>
      <c r="B80" s="178">
        <v>0</v>
      </c>
      <c r="C80" s="61">
        <v>0</v>
      </c>
      <c r="D80" s="74">
        <v>0</v>
      </c>
      <c r="E80" s="146">
        <v>0</v>
      </c>
      <c r="F80" s="237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</row>
    <row r="81" spans="1:197" ht="16.5" customHeight="1">
      <c r="A81" s="236" t="s">
        <v>279</v>
      </c>
      <c r="B81" s="178">
        <v>10</v>
      </c>
      <c r="C81" s="61">
        <v>4</v>
      </c>
      <c r="D81" s="74">
        <v>3819</v>
      </c>
      <c r="E81" s="146">
        <v>480</v>
      </c>
      <c r="F81" s="237" t="s">
        <v>282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</row>
    <row r="82" spans="1:197" ht="16.5" customHeight="1" thickBot="1">
      <c r="A82" s="236" t="s">
        <v>278</v>
      </c>
      <c r="B82" s="178">
        <v>5</v>
      </c>
      <c r="C82" s="61">
        <v>1</v>
      </c>
      <c r="D82" s="74">
        <v>2292</v>
      </c>
      <c r="E82" s="146">
        <v>120</v>
      </c>
      <c r="F82" s="237" t="s">
        <v>281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</row>
    <row r="83" spans="1:197" ht="16.5" customHeight="1" thickBot="1">
      <c r="A83" s="336" t="s">
        <v>253</v>
      </c>
      <c r="B83" s="329">
        <f>SUM(B84:B95)</f>
        <v>46</v>
      </c>
      <c r="C83" s="330">
        <f>SUM(C84:C95)</f>
        <v>8</v>
      </c>
      <c r="D83" s="332">
        <f>SUM(D84:D95)</f>
        <v>8532</v>
      </c>
      <c r="E83" s="332">
        <f>SUM(E84:E95)</f>
        <v>606</v>
      </c>
      <c r="F83" s="332"/>
      <c r="G83" s="73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</row>
    <row r="84" spans="1:197" ht="16.5" customHeight="1" thickTop="1">
      <c r="A84" s="236" t="s">
        <v>268</v>
      </c>
      <c r="B84" s="178">
        <v>9</v>
      </c>
      <c r="C84" s="190">
        <v>4</v>
      </c>
      <c r="D84" s="191">
        <v>2691</v>
      </c>
      <c r="E84" s="146">
        <v>419</v>
      </c>
      <c r="F84" s="237" t="s">
        <v>273</v>
      </c>
      <c r="G84" s="73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</row>
    <row r="85" spans="1:197" ht="16.5" customHeight="1">
      <c r="A85" s="236" t="s">
        <v>267</v>
      </c>
      <c r="B85" s="178">
        <v>5</v>
      </c>
      <c r="C85" s="61">
        <v>0</v>
      </c>
      <c r="D85" s="74">
        <v>467</v>
      </c>
      <c r="E85" s="146">
        <v>0</v>
      </c>
      <c r="F85" s="237"/>
      <c r="G85" s="73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</row>
    <row r="86" spans="1:197" ht="16.5" customHeight="1">
      <c r="A86" s="236" t="s">
        <v>266</v>
      </c>
      <c r="B86" s="178">
        <v>4</v>
      </c>
      <c r="C86" s="61">
        <v>0</v>
      </c>
      <c r="D86" s="74">
        <v>728</v>
      </c>
      <c r="E86" s="146">
        <v>0</v>
      </c>
      <c r="F86" s="61"/>
      <c r="G86" s="73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</row>
    <row r="87" spans="1:197" ht="16.5" customHeight="1">
      <c r="A87" s="236" t="s">
        <v>260</v>
      </c>
      <c r="B87" s="74">
        <v>1</v>
      </c>
      <c r="C87" s="162">
        <v>0</v>
      </c>
      <c r="D87" s="74">
        <v>10</v>
      </c>
      <c r="E87" s="61">
        <v>0</v>
      </c>
      <c r="F87" s="237"/>
      <c r="G87" s="7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</row>
    <row r="88" spans="1:197" ht="16.5" customHeight="1">
      <c r="A88" s="236" t="s">
        <v>190</v>
      </c>
      <c r="B88" s="74">
        <v>3</v>
      </c>
      <c r="C88" s="162">
        <v>0</v>
      </c>
      <c r="D88" s="74">
        <v>178</v>
      </c>
      <c r="E88" s="61">
        <v>0</v>
      </c>
      <c r="F88" s="238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</row>
    <row r="89" spans="1:197" ht="16.5" customHeight="1">
      <c r="A89" s="236" t="s">
        <v>261</v>
      </c>
      <c r="B89" s="74">
        <v>2</v>
      </c>
      <c r="C89" s="162">
        <v>0</v>
      </c>
      <c r="D89" s="74">
        <v>140</v>
      </c>
      <c r="E89" s="61">
        <v>0</v>
      </c>
      <c r="F89" s="237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</row>
    <row r="90" spans="1:197" ht="16.5" customHeight="1">
      <c r="A90" s="236" t="s">
        <v>189</v>
      </c>
      <c r="B90" s="74">
        <v>1</v>
      </c>
      <c r="C90" s="162">
        <v>0</v>
      </c>
      <c r="D90" s="74">
        <v>20</v>
      </c>
      <c r="E90" s="61">
        <v>0</v>
      </c>
      <c r="F90" s="237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</row>
    <row r="91" spans="1:197" ht="16.5" customHeight="1">
      <c r="A91" s="236" t="s">
        <v>185</v>
      </c>
      <c r="B91" s="74">
        <v>7</v>
      </c>
      <c r="C91" s="162">
        <v>0</v>
      </c>
      <c r="D91" s="74">
        <v>1810</v>
      </c>
      <c r="E91" s="61">
        <v>0</v>
      </c>
      <c r="F91" s="238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</row>
    <row r="92" spans="1:197" ht="16.5" customHeight="1">
      <c r="A92" s="236" t="s">
        <v>256</v>
      </c>
      <c r="B92" s="74">
        <v>3</v>
      </c>
      <c r="C92" s="162">
        <v>1</v>
      </c>
      <c r="D92" s="74">
        <v>614</v>
      </c>
      <c r="E92" s="61">
        <v>35</v>
      </c>
      <c r="F92" s="237" t="s">
        <v>257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</row>
    <row r="93" spans="1:197" ht="16.5" customHeight="1">
      <c r="A93" s="236" t="s">
        <v>57</v>
      </c>
      <c r="B93" s="74">
        <v>6</v>
      </c>
      <c r="C93" s="162">
        <v>3</v>
      </c>
      <c r="D93" s="74">
        <v>730</v>
      </c>
      <c r="E93" s="61">
        <v>152</v>
      </c>
      <c r="F93" s="237" t="s">
        <v>254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</row>
    <row r="94" spans="1:197" ht="16.5" customHeight="1">
      <c r="A94" s="236" t="s">
        <v>56</v>
      </c>
      <c r="B94" s="74">
        <v>4</v>
      </c>
      <c r="C94" s="162">
        <v>0</v>
      </c>
      <c r="D94" s="74">
        <v>1130</v>
      </c>
      <c r="E94" s="61">
        <v>0</v>
      </c>
      <c r="F94" s="238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</row>
    <row r="95" spans="1:197" ht="16.5" customHeight="1" thickBot="1">
      <c r="A95" s="236" t="s">
        <v>181</v>
      </c>
      <c r="B95" s="74">
        <v>1</v>
      </c>
      <c r="C95" s="162">
        <v>0</v>
      </c>
      <c r="D95" s="74">
        <v>14</v>
      </c>
      <c r="E95" s="61">
        <v>0</v>
      </c>
      <c r="F95" s="237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</row>
    <row r="96" spans="1:197" ht="16.5" customHeight="1" thickBot="1">
      <c r="A96" s="336" t="s">
        <v>242</v>
      </c>
      <c r="B96" s="329">
        <f>SUM(B97:B108)</f>
        <v>33</v>
      </c>
      <c r="C96" s="330">
        <f>SUM(C97:C108)</f>
        <v>4</v>
      </c>
      <c r="D96" s="332">
        <f>SUM(D97:D108)</f>
        <v>8227</v>
      </c>
      <c r="E96" s="332">
        <f>SUM(E97:E108)</f>
        <v>392</v>
      </c>
      <c r="F96" s="332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</row>
    <row r="97" spans="1:197" ht="16.5" customHeight="1" thickTop="1">
      <c r="A97" s="239" t="s">
        <v>249</v>
      </c>
      <c r="B97" s="182">
        <v>10</v>
      </c>
      <c r="C97" s="183">
        <v>1</v>
      </c>
      <c r="D97" s="182">
        <v>1496</v>
      </c>
      <c r="E97" s="184">
        <v>49</v>
      </c>
      <c r="F97" s="237" t="s">
        <v>191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</row>
    <row r="98" spans="1:197" ht="16.5" customHeight="1">
      <c r="A98" s="239" t="s">
        <v>250</v>
      </c>
      <c r="B98" s="182">
        <v>4</v>
      </c>
      <c r="C98" s="183">
        <v>1</v>
      </c>
      <c r="D98" s="182">
        <v>1306</v>
      </c>
      <c r="E98" s="184">
        <v>63</v>
      </c>
      <c r="F98" s="237" t="s">
        <v>164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</row>
    <row r="99" spans="1:197" ht="16.5" customHeight="1">
      <c r="A99" s="239" t="s">
        <v>251</v>
      </c>
      <c r="B99" s="182">
        <v>6</v>
      </c>
      <c r="C99" s="183">
        <v>0</v>
      </c>
      <c r="D99" s="182">
        <v>3194</v>
      </c>
      <c r="E99" s="184">
        <v>0</v>
      </c>
      <c r="F99" s="240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</row>
    <row r="100" spans="1:197" ht="16.5" customHeight="1">
      <c r="A100" s="239" t="s">
        <v>247</v>
      </c>
      <c r="B100" s="182">
        <v>1</v>
      </c>
      <c r="C100" s="183">
        <v>0</v>
      </c>
      <c r="D100" s="182">
        <v>977</v>
      </c>
      <c r="E100" s="184">
        <v>0</v>
      </c>
      <c r="F100" s="184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</row>
    <row r="101" spans="1:197" ht="16.5" customHeight="1">
      <c r="A101" s="239" t="s">
        <v>229</v>
      </c>
      <c r="B101" s="182">
        <v>1</v>
      </c>
      <c r="C101" s="183">
        <v>0</v>
      </c>
      <c r="D101" s="182">
        <v>160</v>
      </c>
      <c r="E101" s="184">
        <v>0</v>
      </c>
      <c r="F101" s="184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</row>
    <row r="102" spans="1:197" ht="16.5" customHeight="1">
      <c r="A102" s="239" t="s">
        <v>230</v>
      </c>
      <c r="B102" s="182">
        <v>3</v>
      </c>
      <c r="C102" s="183">
        <v>1</v>
      </c>
      <c r="D102" s="182">
        <v>366</v>
      </c>
      <c r="E102" s="184">
        <v>184</v>
      </c>
      <c r="F102" s="240" t="s">
        <v>248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</row>
    <row r="103" spans="1:197" ht="16.5" customHeight="1">
      <c r="A103" s="241" t="s">
        <v>244</v>
      </c>
      <c r="B103" s="179">
        <v>0</v>
      </c>
      <c r="C103" s="180">
        <v>0</v>
      </c>
      <c r="D103" s="179">
        <v>0</v>
      </c>
      <c r="E103" s="181">
        <v>0</v>
      </c>
      <c r="F103" s="181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</row>
    <row r="104" spans="1:197" ht="16.5" customHeight="1">
      <c r="A104" s="241" t="s">
        <v>219</v>
      </c>
      <c r="B104" s="179">
        <v>2</v>
      </c>
      <c r="C104" s="180">
        <v>1</v>
      </c>
      <c r="D104" s="179">
        <v>139</v>
      </c>
      <c r="E104" s="181">
        <v>96</v>
      </c>
      <c r="F104" s="237" t="s">
        <v>165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</row>
    <row r="105" spans="1:197" ht="16.5" customHeight="1">
      <c r="A105" s="241" t="s">
        <v>220</v>
      </c>
      <c r="B105" s="179">
        <v>1</v>
      </c>
      <c r="C105" s="180">
        <v>0</v>
      </c>
      <c r="D105" s="179">
        <v>54</v>
      </c>
      <c r="E105" s="181">
        <v>0</v>
      </c>
      <c r="F105" s="181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</row>
    <row r="106" spans="1:197" ht="16.5" customHeight="1">
      <c r="A106" s="236" t="s">
        <v>57</v>
      </c>
      <c r="B106" s="74">
        <v>0</v>
      </c>
      <c r="C106" s="162">
        <v>0</v>
      </c>
      <c r="D106" s="74">
        <v>0</v>
      </c>
      <c r="E106" s="61">
        <v>0</v>
      </c>
      <c r="F106" s="237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</row>
    <row r="107" spans="1:197" ht="16.5" customHeight="1">
      <c r="A107" s="236" t="s">
        <v>56</v>
      </c>
      <c r="B107" s="74">
        <v>3</v>
      </c>
      <c r="C107" s="162">
        <v>0</v>
      </c>
      <c r="D107" s="74">
        <v>480</v>
      </c>
      <c r="E107" s="61">
        <v>0</v>
      </c>
      <c r="F107" s="238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</row>
    <row r="108" spans="1:197" ht="16.5" customHeight="1" thickBot="1">
      <c r="A108" s="236" t="s">
        <v>181</v>
      </c>
      <c r="B108" s="74">
        <v>2</v>
      </c>
      <c r="C108" s="162">
        <v>0</v>
      </c>
      <c r="D108" s="74">
        <v>55</v>
      </c>
      <c r="E108" s="61">
        <v>0</v>
      </c>
      <c r="F108" s="237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</row>
    <row r="109" spans="1:197" ht="16.5" customHeight="1" thickBot="1">
      <c r="A109" s="336" t="s">
        <v>239</v>
      </c>
      <c r="B109" s="329">
        <f>SUM(B110:B121)</f>
        <v>50</v>
      </c>
      <c r="C109" s="330">
        <f>SUM(C110:C121)</f>
        <v>10</v>
      </c>
      <c r="D109" s="329">
        <f>SUM(D110:D121)</f>
        <v>4767</v>
      </c>
      <c r="E109" s="332">
        <f>SUM(E110:E121)</f>
        <v>972</v>
      </c>
      <c r="F109" s="3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</row>
    <row r="110" spans="1:197" ht="16.5" customHeight="1" thickTop="1">
      <c r="A110" s="236" t="s">
        <v>238</v>
      </c>
      <c r="B110" s="74">
        <v>2</v>
      </c>
      <c r="C110" s="162">
        <v>0</v>
      </c>
      <c r="D110" s="74">
        <v>257</v>
      </c>
      <c r="E110" s="61">
        <v>0</v>
      </c>
      <c r="F110" s="237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</row>
    <row r="111" spans="1:197" ht="16.5" customHeight="1">
      <c r="A111" s="236" t="s">
        <v>106</v>
      </c>
      <c r="B111" s="74">
        <v>3</v>
      </c>
      <c r="C111" s="162">
        <v>1</v>
      </c>
      <c r="D111" s="74">
        <v>202</v>
      </c>
      <c r="E111" s="61">
        <v>32</v>
      </c>
      <c r="F111" s="237" t="s">
        <v>164</v>
      </c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</row>
    <row r="112" spans="1:197" ht="16.5" customHeight="1">
      <c r="A112" s="236" t="s">
        <v>211</v>
      </c>
      <c r="B112" s="74">
        <v>4</v>
      </c>
      <c r="C112" s="162">
        <v>1</v>
      </c>
      <c r="D112" s="74">
        <v>825</v>
      </c>
      <c r="E112" s="61">
        <v>115</v>
      </c>
      <c r="F112" s="237" t="s">
        <v>151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</row>
    <row r="113" spans="1:197" ht="16.5" customHeight="1">
      <c r="A113" s="236" t="s">
        <v>228</v>
      </c>
      <c r="B113" s="74">
        <v>7</v>
      </c>
      <c r="C113" s="162">
        <v>2</v>
      </c>
      <c r="D113" s="74">
        <v>438</v>
      </c>
      <c r="E113" s="61">
        <v>61</v>
      </c>
      <c r="F113" s="237" t="s">
        <v>235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</row>
    <row r="114" spans="1:197" ht="16.5" customHeight="1">
      <c r="A114" s="236" t="s">
        <v>229</v>
      </c>
      <c r="B114" s="74">
        <v>8</v>
      </c>
      <c r="C114" s="162">
        <v>0</v>
      </c>
      <c r="D114" s="74">
        <v>838</v>
      </c>
      <c r="E114" s="61">
        <v>0</v>
      </c>
      <c r="F114" s="237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</row>
    <row r="115" spans="1:197" ht="16.5" customHeight="1">
      <c r="A115" s="236" t="s">
        <v>230</v>
      </c>
      <c r="B115" s="74">
        <v>5</v>
      </c>
      <c r="C115" s="162">
        <v>1</v>
      </c>
      <c r="D115" s="74">
        <v>983</v>
      </c>
      <c r="E115" s="61">
        <v>300</v>
      </c>
      <c r="F115" s="237" t="s">
        <v>234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</row>
    <row r="116" spans="1:197" ht="16.5" customHeight="1">
      <c r="A116" s="236" t="s">
        <v>227</v>
      </c>
      <c r="B116" s="74">
        <v>6</v>
      </c>
      <c r="C116" s="162">
        <v>0</v>
      </c>
      <c r="D116" s="74">
        <v>304</v>
      </c>
      <c r="E116" s="61">
        <v>0</v>
      </c>
      <c r="F116" s="237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</row>
    <row r="117" spans="1:197" ht="16.5" customHeight="1">
      <c r="A117" s="236" t="s">
        <v>219</v>
      </c>
      <c r="B117" s="74">
        <v>5</v>
      </c>
      <c r="C117" s="162">
        <v>4</v>
      </c>
      <c r="D117" s="74">
        <v>474</v>
      </c>
      <c r="E117" s="61">
        <v>454</v>
      </c>
      <c r="F117" s="237" t="s">
        <v>222</v>
      </c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</row>
    <row r="118" spans="1:197" ht="16.5" customHeight="1">
      <c r="A118" s="236" t="s">
        <v>220</v>
      </c>
      <c r="B118" s="74">
        <v>3</v>
      </c>
      <c r="C118" s="162">
        <v>0</v>
      </c>
      <c r="D118" s="74">
        <v>178</v>
      </c>
      <c r="E118" s="61">
        <v>0</v>
      </c>
      <c r="F118" s="238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</row>
    <row r="119" spans="1:197" ht="16.5" customHeight="1">
      <c r="A119" s="236" t="s">
        <v>57</v>
      </c>
      <c r="B119" s="74">
        <v>1</v>
      </c>
      <c r="C119" s="162">
        <v>0</v>
      </c>
      <c r="D119" s="74">
        <v>29</v>
      </c>
      <c r="E119" s="61">
        <v>0</v>
      </c>
      <c r="F119" s="237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</row>
    <row r="120" spans="1:197" ht="16.5" customHeight="1">
      <c r="A120" s="236" t="s">
        <v>56</v>
      </c>
      <c r="B120" s="74">
        <v>4</v>
      </c>
      <c r="C120" s="162">
        <v>0</v>
      </c>
      <c r="D120" s="74">
        <v>199</v>
      </c>
      <c r="E120" s="61">
        <v>0</v>
      </c>
      <c r="F120" s="238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</row>
    <row r="121" spans="1:197" ht="16.5" customHeight="1" thickBot="1">
      <c r="A121" s="236" t="s">
        <v>181</v>
      </c>
      <c r="B121" s="74">
        <v>2</v>
      </c>
      <c r="C121" s="162">
        <v>1</v>
      </c>
      <c r="D121" s="74">
        <v>40</v>
      </c>
      <c r="E121" s="61">
        <v>10</v>
      </c>
      <c r="F121" s="237" t="s">
        <v>164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</row>
    <row r="122" spans="1:197" ht="16.5" customHeight="1" thickBot="1">
      <c r="A122" s="336" t="s">
        <v>240</v>
      </c>
      <c r="B122" s="329">
        <f>SUM(B123:B134)</f>
        <v>53</v>
      </c>
      <c r="C122" s="330">
        <f>SUM(C123:C134)</f>
        <v>8</v>
      </c>
      <c r="D122" s="329">
        <f>SUM(D123:D134)</f>
        <v>8457</v>
      </c>
      <c r="E122" s="332">
        <f>SUM(E123:E134)</f>
        <v>2479</v>
      </c>
      <c r="F122" s="3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</row>
    <row r="123" spans="1:197" ht="16.5" customHeight="1" thickTop="1">
      <c r="A123" s="236" t="s">
        <v>212</v>
      </c>
      <c r="B123" s="74">
        <v>6</v>
      </c>
      <c r="C123" s="162">
        <v>2</v>
      </c>
      <c r="D123" s="74">
        <v>654</v>
      </c>
      <c r="E123" s="61">
        <v>260</v>
      </c>
      <c r="F123" s="237" t="s">
        <v>192</v>
      </c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</row>
    <row r="124" spans="1:197" ht="16.5" customHeight="1">
      <c r="A124" s="236" t="s">
        <v>210</v>
      </c>
      <c r="B124" s="74">
        <v>5</v>
      </c>
      <c r="C124" s="162">
        <v>1</v>
      </c>
      <c r="D124" s="74">
        <v>1639</v>
      </c>
      <c r="E124" s="61">
        <v>1356</v>
      </c>
      <c r="F124" s="237" t="s">
        <v>165</v>
      </c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</row>
    <row r="125" spans="1:197" ht="16.5" customHeight="1">
      <c r="A125" s="236" t="s">
        <v>211</v>
      </c>
      <c r="B125" s="74">
        <v>2</v>
      </c>
      <c r="C125" s="162">
        <v>0</v>
      </c>
      <c r="D125" s="74">
        <v>52</v>
      </c>
      <c r="E125" s="61">
        <v>0</v>
      </c>
      <c r="F125" s="237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</row>
    <row r="126" spans="1:197" ht="16.5" customHeight="1">
      <c r="A126" s="236" t="s">
        <v>207</v>
      </c>
      <c r="B126" s="74">
        <v>1</v>
      </c>
      <c r="C126" s="162">
        <v>0</v>
      </c>
      <c r="D126" s="74">
        <v>264</v>
      </c>
      <c r="E126" s="61">
        <v>0</v>
      </c>
      <c r="F126" s="24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</row>
    <row r="127" spans="1:197" ht="16.5" customHeight="1">
      <c r="A127" s="236" t="s">
        <v>190</v>
      </c>
      <c r="B127" s="74">
        <v>3</v>
      </c>
      <c r="C127" s="162">
        <v>1</v>
      </c>
      <c r="D127" s="74">
        <v>486</v>
      </c>
      <c r="E127" s="61">
        <v>400</v>
      </c>
      <c r="F127" s="237" t="s">
        <v>191</v>
      </c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</row>
    <row r="128" spans="1:197" ht="16.5" customHeight="1">
      <c r="A128" s="236" t="s">
        <v>206</v>
      </c>
      <c r="B128" s="74">
        <v>7</v>
      </c>
      <c r="C128" s="162">
        <v>1</v>
      </c>
      <c r="D128" s="74">
        <v>2485</v>
      </c>
      <c r="E128" s="61">
        <v>10</v>
      </c>
      <c r="F128" s="237" t="s">
        <v>164</v>
      </c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</row>
    <row r="129" spans="1:197" ht="16.5" customHeight="1">
      <c r="A129" s="236" t="s">
        <v>189</v>
      </c>
      <c r="B129" s="74">
        <v>7</v>
      </c>
      <c r="C129" s="162">
        <v>1</v>
      </c>
      <c r="D129" s="74">
        <v>629</v>
      </c>
      <c r="E129" s="61">
        <v>200</v>
      </c>
      <c r="F129" s="237" t="s">
        <v>191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</row>
    <row r="130" spans="1:197" ht="16.5" customHeight="1">
      <c r="A130" s="236" t="s">
        <v>185</v>
      </c>
      <c r="B130" s="74">
        <v>3</v>
      </c>
      <c r="C130" s="162">
        <v>1</v>
      </c>
      <c r="D130" s="74">
        <v>219</v>
      </c>
      <c r="E130" s="61">
        <v>103</v>
      </c>
      <c r="F130" s="237" t="s">
        <v>164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</row>
    <row r="131" spans="1:197" ht="16.5" customHeight="1">
      <c r="A131" s="236" t="s">
        <v>117</v>
      </c>
      <c r="B131" s="74">
        <v>3</v>
      </c>
      <c r="C131" s="162">
        <v>0</v>
      </c>
      <c r="D131" s="74">
        <v>160</v>
      </c>
      <c r="E131" s="61">
        <v>0</v>
      </c>
      <c r="F131" s="238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</row>
    <row r="132" spans="1:197" ht="16.5" customHeight="1">
      <c r="A132" s="236" t="s">
        <v>199</v>
      </c>
      <c r="B132" s="74">
        <v>7</v>
      </c>
      <c r="C132" s="162">
        <v>1</v>
      </c>
      <c r="D132" s="74">
        <v>883</v>
      </c>
      <c r="E132" s="61">
        <v>150</v>
      </c>
      <c r="F132" s="237" t="s">
        <v>198</v>
      </c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</row>
    <row r="133" spans="1:197" ht="16.5" customHeight="1">
      <c r="A133" s="236" t="s">
        <v>56</v>
      </c>
      <c r="B133" s="74">
        <v>4</v>
      </c>
      <c r="C133" s="162">
        <v>0</v>
      </c>
      <c r="D133" s="74">
        <v>553</v>
      </c>
      <c r="E133" s="61">
        <v>0</v>
      </c>
      <c r="F133" s="238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</row>
    <row r="134" spans="1:197" ht="16.5" customHeight="1">
      <c r="A134" s="236" t="s">
        <v>181</v>
      </c>
      <c r="B134" s="74">
        <v>5</v>
      </c>
      <c r="C134" s="162">
        <v>0</v>
      </c>
      <c r="D134" s="74">
        <v>433</v>
      </c>
      <c r="E134" s="61">
        <v>0</v>
      </c>
      <c r="F134" s="238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</row>
    <row r="135" spans="1:197" ht="16.5" customHeight="1">
      <c r="A135" s="508" t="s">
        <v>131</v>
      </c>
      <c r="B135" s="508"/>
      <c r="C135" s="508"/>
      <c r="D135" s="508"/>
      <c r="E135" s="508"/>
      <c r="F135" s="508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</row>
    <row r="136" spans="1:197" ht="20.100000000000001" customHeight="1"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</row>
  </sheetData>
  <mergeCells count="6">
    <mergeCell ref="A1:F1"/>
    <mergeCell ref="B3:C3"/>
    <mergeCell ref="D3:E3"/>
    <mergeCell ref="A135:F135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2"/>
  <sheetViews>
    <sheetView zoomScaleNormal="100" workbookViewId="0">
      <pane ySplit="3" topLeftCell="A43" activePane="bottomLeft" state="frozen"/>
      <selection pane="bottomLeft" activeCell="B52" sqref="B52"/>
    </sheetView>
  </sheetViews>
  <sheetFormatPr defaultRowHeight="13.5"/>
  <cols>
    <col min="1" max="4" width="30.625" customWidth="1"/>
  </cols>
  <sheetData>
    <row r="1" spans="1:4" ht="27.75" customHeight="1">
      <c r="A1" s="512" t="s">
        <v>332</v>
      </c>
      <c r="B1" s="512"/>
      <c r="C1" s="512"/>
      <c r="D1" s="512"/>
    </row>
    <row r="2" spans="1:4" ht="19.5" customHeight="1">
      <c r="A2" s="221"/>
      <c r="B2" s="221"/>
      <c r="C2" s="221"/>
      <c r="D2" s="221"/>
    </row>
    <row r="3" spans="1:4" ht="43.5" customHeight="1">
      <c r="A3" s="365" t="s">
        <v>299</v>
      </c>
      <c r="B3" s="365" t="s">
        <v>329</v>
      </c>
      <c r="C3" s="365" t="s">
        <v>300</v>
      </c>
      <c r="D3" s="366" t="s">
        <v>301</v>
      </c>
    </row>
    <row r="4" spans="1:4" ht="21.75" customHeight="1">
      <c r="A4" s="227" t="s">
        <v>346</v>
      </c>
      <c r="B4" s="228">
        <v>39465</v>
      </c>
      <c r="C4" s="367" t="s">
        <v>304</v>
      </c>
      <c r="D4" s="222">
        <v>2.1</v>
      </c>
    </row>
    <row r="5" spans="1:4" ht="21.75" customHeight="1">
      <c r="A5" s="227"/>
      <c r="B5" s="228">
        <v>39519</v>
      </c>
      <c r="C5" s="367" t="s">
        <v>305</v>
      </c>
      <c r="D5" s="222">
        <v>2.1</v>
      </c>
    </row>
    <row r="6" spans="1:4" ht="21.75" customHeight="1">
      <c r="A6" s="227"/>
      <c r="B6" s="229">
        <v>39548</v>
      </c>
      <c r="C6" s="368">
        <v>1.95</v>
      </c>
      <c r="D6" s="222">
        <v>2.1</v>
      </c>
    </row>
    <row r="7" spans="1:4" ht="21.75" customHeight="1">
      <c r="A7" s="227"/>
      <c r="B7" s="229">
        <v>39584</v>
      </c>
      <c r="C7" s="368">
        <v>2.15</v>
      </c>
      <c r="D7" s="222">
        <v>2.4</v>
      </c>
    </row>
    <row r="8" spans="1:4" ht="21.75" customHeight="1">
      <c r="A8" s="227"/>
      <c r="B8" s="229">
        <v>39610</v>
      </c>
      <c r="C8" s="368">
        <v>2.35</v>
      </c>
      <c r="D8" s="222">
        <v>2.4500000000000002</v>
      </c>
    </row>
    <row r="9" spans="1:4" ht="21.75" customHeight="1">
      <c r="A9" s="227"/>
      <c r="B9" s="229">
        <v>39640</v>
      </c>
      <c r="C9" s="368">
        <v>2.25</v>
      </c>
      <c r="D9" s="222">
        <v>2.4</v>
      </c>
    </row>
    <row r="10" spans="1:4" ht="21.75" customHeight="1">
      <c r="A10" s="227"/>
      <c r="B10" s="229">
        <v>39673</v>
      </c>
      <c r="C10" s="368">
        <v>2.15</v>
      </c>
      <c r="D10" s="222">
        <v>2.25</v>
      </c>
    </row>
    <row r="11" spans="1:4" ht="21.75" customHeight="1">
      <c r="A11" s="227"/>
      <c r="B11" s="229">
        <v>39701</v>
      </c>
      <c r="C11" s="368">
        <v>2.15</v>
      </c>
      <c r="D11" s="222">
        <v>2.2999999999999998</v>
      </c>
    </row>
    <row r="12" spans="1:4" ht="21.75" customHeight="1">
      <c r="A12" s="227"/>
      <c r="B12" s="229">
        <v>39731</v>
      </c>
      <c r="C12" s="368">
        <v>2.15</v>
      </c>
      <c r="D12" s="222">
        <v>2.35</v>
      </c>
    </row>
    <row r="13" spans="1:4" ht="21.75" customHeight="1">
      <c r="A13" s="227"/>
      <c r="B13" s="229">
        <v>39765</v>
      </c>
      <c r="C13" s="368">
        <v>2.15</v>
      </c>
      <c r="D13" s="222">
        <v>2.4</v>
      </c>
    </row>
    <row r="14" spans="1:4" ht="21.75" customHeight="1">
      <c r="A14" s="227"/>
      <c r="B14" s="229">
        <v>39792</v>
      </c>
      <c r="C14" s="368">
        <v>2.2000000000000002</v>
      </c>
      <c r="D14" s="224" t="s">
        <v>303</v>
      </c>
    </row>
    <row r="15" spans="1:4" ht="21.75" customHeight="1">
      <c r="A15" s="227"/>
      <c r="B15" s="229">
        <v>39832</v>
      </c>
      <c r="C15" s="369" t="s">
        <v>306</v>
      </c>
      <c r="D15" s="222">
        <v>2.25</v>
      </c>
    </row>
    <row r="16" spans="1:4" ht="21.75" customHeight="1">
      <c r="A16" s="227"/>
      <c r="B16" s="229">
        <v>39856</v>
      </c>
      <c r="C16" s="369" t="s">
        <v>307</v>
      </c>
      <c r="D16" s="224" t="s">
        <v>303</v>
      </c>
    </row>
    <row r="17" spans="1:4" ht="21.75" customHeight="1">
      <c r="A17" s="227"/>
      <c r="B17" s="229">
        <v>39883</v>
      </c>
      <c r="C17" s="369" t="s">
        <v>306</v>
      </c>
      <c r="D17" s="224" t="s">
        <v>303</v>
      </c>
    </row>
    <row r="18" spans="1:4" ht="21.75" customHeight="1">
      <c r="A18" s="227" t="s">
        <v>347</v>
      </c>
      <c r="B18" s="229">
        <v>39913</v>
      </c>
      <c r="C18" s="369" t="s">
        <v>307</v>
      </c>
      <c r="D18" s="224" t="s">
        <v>308</v>
      </c>
    </row>
    <row r="19" spans="1:4" ht="21.75" customHeight="1">
      <c r="A19" s="227"/>
      <c r="B19" s="229">
        <v>39951</v>
      </c>
      <c r="C19" s="369" t="s">
        <v>307</v>
      </c>
      <c r="D19" s="224" t="s">
        <v>307</v>
      </c>
    </row>
    <row r="20" spans="1:4" ht="21.75" customHeight="1">
      <c r="A20" s="227"/>
      <c r="B20" s="229">
        <v>39974</v>
      </c>
      <c r="C20" s="369" t="s">
        <v>306</v>
      </c>
      <c r="D20" s="223" t="s">
        <v>303</v>
      </c>
    </row>
    <row r="21" spans="1:4" ht="21.75" customHeight="1">
      <c r="A21" s="227"/>
      <c r="B21" s="229">
        <v>40004</v>
      </c>
      <c r="C21" s="369" t="s">
        <v>309</v>
      </c>
      <c r="D21" s="223">
        <v>1.9</v>
      </c>
    </row>
    <row r="22" spans="1:4" ht="21.75" customHeight="1">
      <c r="A22" s="227"/>
      <c r="B22" s="229">
        <v>40101</v>
      </c>
      <c r="C22" s="369" t="s">
        <v>310</v>
      </c>
      <c r="D22" s="223">
        <v>1.7</v>
      </c>
    </row>
    <row r="23" spans="1:4" ht="21.75" customHeight="1">
      <c r="A23" s="227"/>
      <c r="B23" s="229">
        <v>40156</v>
      </c>
      <c r="C23" s="369" t="s">
        <v>311</v>
      </c>
      <c r="D23" s="223">
        <v>1.85</v>
      </c>
    </row>
    <row r="24" spans="1:4" ht="21.75" customHeight="1">
      <c r="A24" s="227" t="s">
        <v>348</v>
      </c>
      <c r="B24" s="229">
        <v>40282</v>
      </c>
      <c r="C24" s="369" t="s">
        <v>310</v>
      </c>
      <c r="D24" s="223">
        <v>1.65</v>
      </c>
    </row>
    <row r="25" spans="1:4" ht="21.75" customHeight="1">
      <c r="A25" s="227"/>
      <c r="B25" s="229">
        <v>40317</v>
      </c>
      <c r="C25" s="369" t="s">
        <v>311</v>
      </c>
      <c r="D25" s="224">
        <v>1.6</v>
      </c>
    </row>
    <row r="26" spans="1:4" ht="21.75" customHeight="1">
      <c r="A26" s="227"/>
      <c r="B26" s="229">
        <v>40469</v>
      </c>
      <c r="C26" s="369" t="s">
        <v>312</v>
      </c>
      <c r="D26" s="224">
        <v>1.3</v>
      </c>
    </row>
    <row r="27" spans="1:4" ht="21.75" customHeight="1">
      <c r="A27" s="227"/>
      <c r="B27" s="229">
        <v>40493</v>
      </c>
      <c r="C27" s="369" t="s">
        <v>311</v>
      </c>
      <c r="D27" s="224">
        <v>1.4</v>
      </c>
    </row>
    <row r="28" spans="1:4" ht="21.75" customHeight="1">
      <c r="A28" s="227"/>
      <c r="B28" s="229">
        <v>40522</v>
      </c>
      <c r="C28" s="369" t="s">
        <v>310</v>
      </c>
      <c r="D28" s="224">
        <v>1.4</v>
      </c>
    </row>
    <row r="29" spans="1:4" ht="21.75" customHeight="1">
      <c r="A29" s="227" t="s">
        <v>349</v>
      </c>
      <c r="B29" s="229" t="s">
        <v>313</v>
      </c>
      <c r="C29" s="369" t="s">
        <v>311</v>
      </c>
      <c r="D29" s="224">
        <v>1.55</v>
      </c>
    </row>
    <row r="30" spans="1:4" ht="21.75" customHeight="1">
      <c r="A30" s="227"/>
      <c r="B30" s="229">
        <v>40737</v>
      </c>
      <c r="C30" s="369" t="s">
        <v>310</v>
      </c>
      <c r="D30" s="225" t="s">
        <v>314</v>
      </c>
    </row>
    <row r="31" spans="1:4" ht="21.75" customHeight="1">
      <c r="A31" s="227"/>
      <c r="B31" s="229">
        <v>40765</v>
      </c>
      <c r="C31" s="369" t="s">
        <v>311</v>
      </c>
      <c r="D31" s="225">
        <v>1.35</v>
      </c>
    </row>
    <row r="32" spans="1:4" ht="21.75" customHeight="1">
      <c r="A32" s="227" t="s">
        <v>350</v>
      </c>
      <c r="B32" s="229">
        <v>41045</v>
      </c>
      <c r="C32" s="369" t="s">
        <v>312</v>
      </c>
      <c r="D32" s="225">
        <v>1.3</v>
      </c>
    </row>
    <row r="33" spans="1:4" ht="21.75" customHeight="1">
      <c r="A33" s="227" t="s">
        <v>351</v>
      </c>
      <c r="B33" s="229">
        <v>41319</v>
      </c>
      <c r="C33" s="369" t="s">
        <v>315</v>
      </c>
      <c r="D33" s="225">
        <v>1.1499999999999999</v>
      </c>
    </row>
    <row r="34" spans="1:4" ht="21.75" customHeight="1">
      <c r="A34" s="227"/>
      <c r="B34" s="229">
        <v>41374</v>
      </c>
      <c r="C34" s="369" t="s">
        <v>316</v>
      </c>
      <c r="D34" s="224" t="s">
        <v>317</v>
      </c>
    </row>
    <row r="35" spans="1:4" ht="21.75" customHeight="1">
      <c r="A35" s="227"/>
      <c r="B35" s="229">
        <v>41407</v>
      </c>
      <c r="C35" s="369" t="s">
        <v>315</v>
      </c>
      <c r="D35" s="224" t="s">
        <v>318</v>
      </c>
    </row>
    <row r="36" spans="1:4" ht="21.75" customHeight="1">
      <c r="A36" s="227"/>
      <c r="B36" s="229">
        <v>41465</v>
      </c>
      <c r="C36" s="369" t="s">
        <v>312</v>
      </c>
      <c r="D36" s="224" t="s">
        <v>319</v>
      </c>
    </row>
    <row r="37" spans="1:4" ht="21.75" customHeight="1">
      <c r="A37" s="227"/>
      <c r="B37" s="229">
        <v>41528</v>
      </c>
      <c r="C37" s="369" t="s">
        <v>315</v>
      </c>
      <c r="D37" s="224" t="s">
        <v>320</v>
      </c>
    </row>
    <row r="38" spans="1:4" ht="21.75" customHeight="1">
      <c r="A38" s="227"/>
      <c r="B38" s="229">
        <v>41556</v>
      </c>
      <c r="C38" s="369" t="s">
        <v>321</v>
      </c>
      <c r="D38" s="224" t="s">
        <v>303</v>
      </c>
    </row>
    <row r="39" spans="1:4" ht="21.75" customHeight="1">
      <c r="A39" s="227" t="s">
        <v>352</v>
      </c>
      <c r="B39" s="229">
        <v>41738</v>
      </c>
      <c r="C39" s="369" t="s">
        <v>322</v>
      </c>
      <c r="D39" s="224" t="s">
        <v>317</v>
      </c>
    </row>
    <row r="40" spans="1:4" ht="21.75" customHeight="1">
      <c r="A40" s="227"/>
      <c r="B40" s="229">
        <v>41922</v>
      </c>
      <c r="C40" s="369" t="s">
        <v>319</v>
      </c>
      <c r="D40" s="224" t="s">
        <v>323</v>
      </c>
    </row>
    <row r="41" spans="1:4" ht="21.75" customHeight="1">
      <c r="A41" s="227" t="s">
        <v>353</v>
      </c>
      <c r="B41" s="229">
        <v>42095</v>
      </c>
      <c r="C41" s="369" t="s">
        <v>318</v>
      </c>
      <c r="D41" s="224" t="s">
        <v>303</v>
      </c>
    </row>
    <row r="42" spans="1:4" ht="21.75" customHeight="1">
      <c r="A42" s="227"/>
      <c r="B42" s="229">
        <v>42286</v>
      </c>
      <c r="C42" s="369" t="s">
        <v>323</v>
      </c>
      <c r="D42" s="224" t="s">
        <v>324</v>
      </c>
    </row>
    <row r="43" spans="1:4" ht="21.75" customHeight="1">
      <c r="A43" s="227"/>
      <c r="B43" s="229">
        <v>42410</v>
      </c>
      <c r="C43" s="369" t="s">
        <v>323</v>
      </c>
      <c r="D43" s="226">
        <v>1</v>
      </c>
    </row>
    <row r="44" spans="1:4" ht="21.75" customHeight="1">
      <c r="A44" s="227"/>
      <c r="B44" s="229">
        <v>42439</v>
      </c>
      <c r="C44" s="369" t="s">
        <v>323</v>
      </c>
      <c r="D44" s="224" t="s">
        <v>325</v>
      </c>
    </row>
    <row r="45" spans="1:4" ht="21.75" customHeight="1">
      <c r="A45" s="227" t="s">
        <v>354</v>
      </c>
      <c r="B45" s="229">
        <v>42473</v>
      </c>
      <c r="C45" s="369" t="s">
        <v>320</v>
      </c>
      <c r="D45" s="224" t="s">
        <v>302</v>
      </c>
    </row>
    <row r="46" spans="1:4" ht="21.75" customHeight="1">
      <c r="A46" s="227"/>
      <c r="B46" s="229">
        <v>42656</v>
      </c>
      <c r="C46" s="369" t="s">
        <v>359</v>
      </c>
      <c r="D46" s="224" t="s">
        <v>302</v>
      </c>
    </row>
    <row r="47" spans="1:4" ht="21.75" customHeight="1">
      <c r="A47" s="311"/>
      <c r="B47" s="229">
        <v>42662</v>
      </c>
      <c r="C47" s="369" t="s">
        <v>360</v>
      </c>
      <c r="D47" s="224" t="s">
        <v>302</v>
      </c>
    </row>
    <row r="48" spans="1:4" ht="21.75" customHeight="1">
      <c r="A48" s="227" t="s">
        <v>373</v>
      </c>
      <c r="B48" s="229">
        <v>42837</v>
      </c>
      <c r="C48" s="369" t="s">
        <v>372</v>
      </c>
      <c r="D48" s="224" t="s">
        <v>302</v>
      </c>
    </row>
    <row r="49" spans="1:4" ht="21.75" customHeight="1">
      <c r="A49" s="227"/>
      <c r="B49" s="229">
        <v>42927</v>
      </c>
      <c r="C49" s="369" t="s">
        <v>399</v>
      </c>
      <c r="D49" s="224" t="s">
        <v>302</v>
      </c>
    </row>
    <row r="50" spans="1:4" s="434" customFormat="1" ht="21.75" customHeight="1">
      <c r="A50" s="431" t="s">
        <v>407</v>
      </c>
      <c r="B50" s="432">
        <v>43556</v>
      </c>
      <c r="C50" s="433" t="s">
        <v>408</v>
      </c>
      <c r="D50" s="222" t="s">
        <v>302</v>
      </c>
    </row>
    <row r="51" spans="1:4" ht="21.75" customHeight="1">
      <c r="A51" s="218" t="s">
        <v>326</v>
      </c>
      <c r="B51" s="218"/>
      <c r="C51" s="218"/>
      <c r="D51" s="219"/>
    </row>
    <row r="52" spans="1:4" ht="21.75" customHeight="1">
      <c r="A52" s="220" t="s">
        <v>327</v>
      </c>
      <c r="B52" s="220"/>
      <c r="C52" s="220"/>
      <c r="D52" s="389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zoomScale="85" zoomScaleNormal="85" workbookViewId="0">
      <selection activeCell="E17" sqref="E17"/>
    </sheetView>
  </sheetViews>
  <sheetFormatPr defaultRowHeight="13.5"/>
  <cols>
    <col min="1" max="1" width="17.375" style="164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26" customWidth="1"/>
    <col min="7" max="7" width="11.75" style="28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516" t="s">
        <v>55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 ht="19.5" customHeight="1">
      <c r="I2" s="25" t="s">
        <v>59</v>
      </c>
      <c r="J2" s="25"/>
    </row>
    <row r="3" spans="1:10" ht="19.5" customHeight="1">
      <c r="A3" s="175" t="s">
        <v>33</v>
      </c>
      <c r="B3" s="513" t="s">
        <v>114</v>
      </c>
      <c r="C3" s="513"/>
      <c r="D3" s="514"/>
      <c r="E3" s="515" t="s">
        <v>54</v>
      </c>
      <c r="F3" s="513"/>
      <c r="G3" s="514"/>
      <c r="H3" s="515" t="s">
        <v>290</v>
      </c>
      <c r="I3" s="513"/>
      <c r="J3" s="514"/>
    </row>
    <row r="4" spans="1:10" ht="19.5" customHeight="1" thickBot="1">
      <c r="A4" s="176" t="s">
        <v>34</v>
      </c>
      <c r="B4" s="99" t="s">
        <v>52</v>
      </c>
      <c r="C4" s="100" t="s">
        <v>53</v>
      </c>
      <c r="D4" s="101" t="s">
        <v>58</v>
      </c>
      <c r="E4" s="102" t="s">
        <v>52</v>
      </c>
      <c r="F4" s="100" t="s">
        <v>53</v>
      </c>
      <c r="G4" s="103" t="s">
        <v>58</v>
      </c>
      <c r="H4" s="102" t="s">
        <v>52</v>
      </c>
      <c r="I4" s="104" t="s">
        <v>53</v>
      </c>
      <c r="J4" s="99" t="s">
        <v>58</v>
      </c>
    </row>
    <row r="5" spans="1:10" ht="19.5" customHeight="1" thickTop="1">
      <c r="A5" s="174" t="s">
        <v>161</v>
      </c>
      <c r="B5" s="72">
        <v>253</v>
      </c>
      <c r="C5" s="70">
        <v>4026450</v>
      </c>
      <c r="D5" s="390">
        <v>294.85000000000002</v>
      </c>
      <c r="E5" s="47">
        <v>3524</v>
      </c>
      <c r="F5" s="70">
        <v>61664707</v>
      </c>
      <c r="G5" s="391">
        <v>218.22</v>
      </c>
      <c r="H5" s="72">
        <v>20</v>
      </c>
      <c r="I5" s="97">
        <v>170486</v>
      </c>
      <c r="J5" s="454">
        <v>74.88</v>
      </c>
    </row>
    <row r="6" spans="1:10" ht="19.5" customHeight="1">
      <c r="A6" s="174" t="s">
        <v>130</v>
      </c>
      <c r="B6" s="72">
        <v>104</v>
      </c>
      <c r="C6" s="70">
        <v>1758900</v>
      </c>
      <c r="D6" s="390">
        <v>151.51</v>
      </c>
      <c r="E6" s="47">
        <v>3469</v>
      </c>
      <c r="F6" s="70">
        <v>60585523</v>
      </c>
      <c r="G6" s="391">
        <v>216.57</v>
      </c>
      <c r="H6" s="72">
        <v>17</v>
      </c>
      <c r="I6" s="97">
        <v>113138</v>
      </c>
      <c r="J6" s="454">
        <v>49.69</v>
      </c>
    </row>
    <row r="7" spans="1:10" ht="19.5" customHeight="1">
      <c r="A7" s="174" t="s">
        <v>454</v>
      </c>
      <c r="B7" s="72">
        <v>77</v>
      </c>
      <c r="C7" s="70">
        <v>1089900</v>
      </c>
      <c r="D7" s="390">
        <v>262.77999999999997</v>
      </c>
      <c r="E7" s="47">
        <v>3427</v>
      </c>
      <c r="F7" s="70">
        <v>60152775</v>
      </c>
      <c r="G7" s="391">
        <v>215.05</v>
      </c>
      <c r="H7" s="72">
        <v>17</v>
      </c>
      <c r="I7" s="97">
        <v>113138</v>
      </c>
      <c r="J7" s="454">
        <v>61.68</v>
      </c>
    </row>
    <row r="8" spans="1:10" ht="19.5" customHeight="1">
      <c r="A8" s="174" t="s">
        <v>37</v>
      </c>
      <c r="B8" s="72">
        <v>154</v>
      </c>
      <c r="C8" s="70">
        <v>2312300</v>
      </c>
      <c r="D8" s="71">
        <v>264.39999999999998</v>
      </c>
      <c r="E8" s="47">
        <v>3388</v>
      </c>
      <c r="F8" s="70">
        <v>59447383</v>
      </c>
      <c r="G8" s="48">
        <v>212</v>
      </c>
      <c r="H8" s="72">
        <v>17</v>
      </c>
      <c r="I8" s="97">
        <v>113138</v>
      </c>
      <c r="J8" s="107">
        <v>61.68</v>
      </c>
    </row>
    <row r="9" spans="1:10" ht="19.5" customHeight="1">
      <c r="A9" s="174" t="s">
        <v>36</v>
      </c>
      <c r="B9" s="72">
        <v>116</v>
      </c>
      <c r="C9" s="70">
        <v>1822600</v>
      </c>
      <c r="D9" s="71">
        <v>337.49</v>
      </c>
      <c r="E9" s="47">
        <v>3318</v>
      </c>
      <c r="F9" s="70">
        <v>58115166</v>
      </c>
      <c r="G9" s="48">
        <v>206.49</v>
      </c>
      <c r="H9" s="72">
        <v>14</v>
      </c>
      <c r="I9" s="97">
        <v>89030</v>
      </c>
      <c r="J9" s="107">
        <v>56.93</v>
      </c>
    </row>
    <row r="10" spans="1:10" ht="19.5" customHeight="1">
      <c r="A10" s="174" t="s">
        <v>35</v>
      </c>
      <c r="B10" s="72">
        <v>125</v>
      </c>
      <c r="C10" s="70">
        <v>2021190</v>
      </c>
      <c r="D10" s="71">
        <v>389.09</v>
      </c>
      <c r="E10" s="47">
        <v>3284</v>
      </c>
      <c r="F10" s="70">
        <v>57247477</v>
      </c>
      <c r="G10" s="48">
        <v>202.37</v>
      </c>
      <c r="H10" s="72">
        <v>14</v>
      </c>
      <c r="I10" s="97">
        <v>89030</v>
      </c>
      <c r="J10" s="107">
        <v>131.62</v>
      </c>
    </row>
    <row r="11" spans="1:10" ht="19.5" customHeight="1">
      <c r="A11" s="174" t="s">
        <v>15</v>
      </c>
      <c r="B11" s="72">
        <v>184</v>
      </c>
      <c r="C11" s="70">
        <v>3663670</v>
      </c>
      <c r="D11" s="71">
        <v>422.57</v>
      </c>
      <c r="E11" s="47">
        <v>3218</v>
      </c>
      <c r="F11" s="70">
        <v>55811313</v>
      </c>
      <c r="G11" s="48">
        <v>196.66</v>
      </c>
      <c r="H11" s="72">
        <v>14</v>
      </c>
      <c r="I11" s="97">
        <v>89030</v>
      </c>
      <c r="J11" s="107">
        <v>208.79</v>
      </c>
    </row>
    <row r="12" spans="1:10" ht="19.5" customHeight="1">
      <c r="A12" s="174" t="s">
        <v>14</v>
      </c>
      <c r="B12" s="72">
        <v>291</v>
      </c>
      <c r="C12" s="70">
        <v>5514100</v>
      </c>
      <c r="D12" s="71">
        <v>648.26</v>
      </c>
      <c r="E12" s="47">
        <v>3099</v>
      </c>
      <c r="F12" s="70">
        <v>52538072</v>
      </c>
      <c r="G12" s="48">
        <v>183.85</v>
      </c>
      <c r="H12" s="72">
        <v>11</v>
      </c>
      <c r="I12" s="97">
        <v>73962</v>
      </c>
      <c r="J12" s="107">
        <v>339.18</v>
      </c>
    </row>
    <row r="13" spans="1:10" ht="19.5" customHeight="1">
      <c r="A13" s="174" t="s">
        <v>358</v>
      </c>
      <c r="B13" s="72">
        <v>374</v>
      </c>
      <c r="C13" s="70">
        <v>8205200</v>
      </c>
      <c r="D13" s="71">
        <v>1276.68</v>
      </c>
      <c r="E13" s="47">
        <v>2934</v>
      </c>
      <c r="F13" s="70">
        <v>48158035</v>
      </c>
      <c r="G13" s="48">
        <v>167.46</v>
      </c>
      <c r="H13" s="72">
        <v>8</v>
      </c>
      <c r="I13" s="97">
        <v>61459</v>
      </c>
      <c r="J13" s="107">
        <v>401.09</v>
      </c>
    </row>
    <row r="14" spans="1:10" ht="19.5" customHeight="1">
      <c r="A14" s="174" t="s">
        <v>158</v>
      </c>
      <c r="B14" s="72">
        <v>533</v>
      </c>
      <c r="C14" s="70">
        <v>11976900</v>
      </c>
      <c r="D14" s="71">
        <v>1419.23</v>
      </c>
      <c r="E14" s="47">
        <v>2707</v>
      </c>
      <c r="F14" s="70">
        <v>41579106</v>
      </c>
      <c r="G14" s="48">
        <v>143.78</v>
      </c>
      <c r="H14" s="72">
        <v>7</v>
      </c>
      <c r="I14" s="97">
        <v>53219</v>
      </c>
      <c r="J14" s="107">
        <v>347.32</v>
      </c>
    </row>
    <row r="15" spans="1:10" ht="19.5" customHeight="1">
      <c r="A15" s="174" t="s">
        <v>447</v>
      </c>
      <c r="B15" s="72">
        <v>376</v>
      </c>
      <c r="C15" s="70">
        <v>7926700</v>
      </c>
      <c r="D15" s="71">
        <v>2181.2600000000002</v>
      </c>
      <c r="E15" s="47">
        <v>2399</v>
      </c>
      <c r="F15" s="70">
        <v>31171913</v>
      </c>
      <c r="G15" s="48">
        <v>107.61</v>
      </c>
      <c r="H15" s="72">
        <v>7</v>
      </c>
      <c r="I15" s="97">
        <v>53219</v>
      </c>
      <c r="J15" s="107">
        <v>548.5</v>
      </c>
    </row>
    <row r="16" spans="1:10" ht="19.5" customHeight="1">
      <c r="A16" s="174" t="s">
        <v>378</v>
      </c>
      <c r="B16" s="72">
        <v>84</v>
      </c>
      <c r="C16" s="70">
        <v>1079670</v>
      </c>
      <c r="D16" s="71">
        <v>185.7</v>
      </c>
      <c r="E16" s="47">
        <v>2291</v>
      </c>
      <c r="F16" s="70">
        <v>28771182</v>
      </c>
      <c r="G16" s="48">
        <v>98.41</v>
      </c>
      <c r="H16" s="72">
        <v>4</v>
      </c>
      <c r="I16" s="97">
        <v>42925</v>
      </c>
      <c r="J16" s="107">
        <v>1262.95</v>
      </c>
    </row>
    <row r="17" spans="1:10" ht="19.5" customHeight="1">
      <c r="A17" s="174" t="s">
        <v>161</v>
      </c>
      <c r="B17" s="72">
        <v>94</v>
      </c>
      <c r="C17" s="70">
        <v>1365600</v>
      </c>
      <c r="D17" s="71">
        <v>93.53</v>
      </c>
      <c r="E17" s="47">
        <v>2276</v>
      </c>
      <c r="F17" s="70">
        <v>28258287</v>
      </c>
      <c r="G17" s="48">
        <v>96.19</v>
      </c>
      <c r="H17" s="72">
        <v>31</v>
      </c>
      <c r="I17" s="97">
        <v>227677</v>
      </c>
      <c r="J17" s="107">
        <v>33.090000000000003</v>
      </c>
    </row>
    <row r="18" spans="1:10" ht="19.5" customHeight="1">
      <c r="A18" s="174" t="s">
        <v>130</v>
      </c>
      <c r="B18" s="72">
        <v>51</v>
      </c>
      <c r="C18" s="70">
        <v>1160900</v>
      </c>
      <c r="D18" s="71">
        <v>103.44</v>
      </c>
      <c r="E18" s="47">
        <v>2287</v>
      </c>
      <c r="F18" s="70">
        <v>27974882</v>
      </c>
      <c r="G18" s="48">
        <v>95.6</v>
      </c>
      <c r="H18" s="72">
        <v>31</v>
      </c>
      <c r="I18" s="97">
        <v>227677</v>
      </c>
      <c r="J18" s="107">
        <v>33.090000000000003</v>
      </c>
    </row>
    <row r="19" spans="1:10" ht="19.5" customHeight="1">
      <c r="A19" s="174" t="s">
        <v>435</v>
      </c>
      <c r="B19" s="72">
        <v>41</v>
      </c>
      <c r="C19" s="70">
        <v>414760</v>
      </c>
      <c r="D19" s="71">
        <v>53.11</v>
      </c>
      <c r="E19" s="47">
        <v>2305</v>
      </c>
      <c r="F19" s="70">
        <v>27971568</v>
      </c>
      <c r="G19" s="48">
        <v>95.57</v>
      </c>
      <c r="H19" s="72">
        <v>26</v>
      </c>
      <c r="I19" s="97">
        <v>183439</v>
      </c>
      <c r="J19" s="107">
        <v>32.81</v>
      </c>
    </row>
    <row r="20" spans="1:10" ht="19.5" customHeight="1">
      <c r="A20" s="174" t="s">
        <v>37</v>
      </c>
      <c r="B20" s="72">
        <v>53</v>
      </c>
      <c r="C20" s="70">
        <v>874550</v>
      </c>
      <c r="D20" s="71">
        <v>73.08</v>
      </c>
      <c r="E20" s="47">
        <v>2314</v>
      </c>
      <c r="F20" s="70">
        <v>28040959</v>
      </c>
      <c r="G20" s="48">
        <v>95.58</v>
      </c>
      <c r="H20" s="72">
        <v>26</v>
      </c>
      <c r="I20" s="97">
        <v>183439</v>
      </c>
      <c r="J20" s="107">
        <v>33.840000000000003</v>
      </c>
    </row>
    <row r="21" spans="1:10" ht="19.5" customHeight="1">
      <c r="A21" s="174" t="s">
        <v>36</v>
      </c>
      <c r="B21" s="72">
        <v>46</v>
      </c>
      <c r="C21" s="70">
        <v>540050</v>
      </c>
      <c r="D21" s="71">
        <v>69.56</v>
      </c>
      <c r="E21" s="47">
        <v>2347</v>
      </c>
      <c r="F21" s="70">
        <v>28144123</v>
      </c>
      <c r="G21" s="48">
        <v>95.86</v>
      </c>
      <c r="H21" s="72">
        <v>20</v>
      </c>
      <c r="I21" s="97">
        <v>156386</v>
      </c>
      <c r="J21" s="107">
        <v>29.06</v>
      </c>
    </row>
    <row r="22" spans="1:10" ht="19.5" customHeight="1">
      <c r="A22" s="174" t="s">
        <v>35</v>
      </c>
      <c r="B22" s="72">
        <v>43</v>
      </c>
      <c r="C22" s="70">
        <v>519460</v>
      </c>
      <c r="D22" s="71">
        <v>70.959999999999994</v>
      </c>
      <c r="E22" s="47">
        <v>2360</v>
      </c>
      <c r="F22" s="70">
        <v>28288606</v>
      </c>
      <c r="G22" s="48">
        <v>96.02</v>
      </c>
      <c r="H22" s="72">
        <v>14</v>
      </c>
      <c r="I22" s="97">
        <v>67643</v>
      </c>
      <c r="J22" s="107">
        <v>12.57</v>
      </c>
    </row>
    <row r="23" spans="1:10" ht="19.5" customHeight="1">
      <c r="A23" s="174" t="s">
        <v>15</v>
      </c>
      <c r="B23" s="72">
        <v>67</v>
      </c>
      <c r="C23" s="70">
        <v>867000</v>
      </c>
      <c r="D23" s="71">
        <v>56.94</v>
      </c>
      <c r="E23" s="47">
        <v>2365</v>
      </c>
      <c r="F23" s="70">
        <v>28379876</v>
      </c>
      <c r="G23" s="48">
        <v>96.04</v>
      </c>
      <c r="H23" s="72">
        <v>9</v>
      </c>
      <c r="I23" s="97">
        <v>42641</v>
      </c>
      <c r="J23" s="107">
        <v>13.46</v>
      </c>
    </row>
    <row r="24" spans="1:10" ht="19.5" customHeight="1">
      <c r="A24" s="174" t="s">
        <v>14</v>
      </c>
      <c r="B24" s="72">
        <v>49</v>
      </c>
      <c r="C24" s="70">
        <v>850600</v>
      </c>
      <c r="D24" s="71">
        <v>65.8</v>
      </c>
      <c r="E24" s="47">
        <v>2399</v>
      </c>
      <c r="F24" s="70">
        <v>28575970</v>
      </c>
      <c r="G24" s="48">
        <v>97.74</v>
      </c>
      <c r="H24" s="72">
        <v>6</v>
      </c>
      <c r="I24" s="97">
        <v>21806</v>
      </c>
      <c r="J24" s="107">
        <v>8.7899999999999991</v>
      </c>
    </row>
    <row r="25" spans="1:10" ht="19.5" customHeight="1">
      <c r="A25" s="174" t="s">
        <v>358</v>
      </c>
      <c r="B25" s="72">
        <v>55</v>
      </c>
      <c r="C25" s="70">
        <v>642700</v>
      </c>
      <c r="D25" s="71">
        <v>74.180000000000007</v>
      </c>
      <c r="E25" s="420">
        <v>2431</v>
      </c>
      <c r="F25" s="70">
        <v>28757509</v>
      </c>
      <c r="G25" s="48">
        <v>98.5</v>
      </c>
      <c r="H25" s="72">
        <v>3</v>
      </c>
      <c r="I25" s="97">
        <v>15323</v>
      </c>
      <c r="J25" s="107">
        <v>6.22</v>
      </c>
    </row>
    <row r="26" spans="1:10" ht="19.5" customHeight="1">
      <c r="A26" s="174" t="s">
        <v>421</v>
      </c>
      <c r="B26" s="72">
        <v>59</v>
      </c>
      <c r="C26" s="70">
        <v>843900</v>
      </c>
      <c r="D26" s="71">
        <v>118.45</v>
      </c>
      <c r="E26" s="47">
        <v>2451</v>
      </c>
      <c r="F26" s="70">
        <v>28918984</v>
      </c>
      <c r="G26" s="48">
        <v>97.5</v>
      </c>
      <c r="H26" s="72">
        <v>3</v>
      </c>
      <c r="I26" s="97">
        <v>15323</v>
      </c>
      <c r="J26" s="107">
        <v>61.8</v>
      </c>
    </row>
    <row r="27" spans="1:10" ht="19.5" customHeight="1">
      <c r="A27" s="174" t="s">
        <v>426</v>
      </c>
      <c r="B27" s="72">
        <v>27</v>
      </c>
      <c r="C27" s="70">
        <v>363400</v>
      </c>
      <c r="D27" s="71">
        <v>88.49</v>
      </c>
      <c r="E27" s="47">
        <v>2470</v>
      </c>
      <c r="F27" s="70">
        <v>28966233</v>
      </c>
      <c r="G27" s="48">
        <v>97.04</v>
      </c>
      <c r="H27" s="72">
        <v>2</v>
      </c>
      <c r="I27" s="97">
        <v>9703</v>
      </c>
      <c r="J27" s="107">
        <v>472.08</v>
      </c>
    </row>
    <row r="28" spans="1:10" ht="19.5" customHeight="1">
      <c r="A28" s="174" t="s">
        <v>420</v>
      </c>
      <c r="B28" s="72">
        <v>58</v>
      </c>
      <c r="C28" s="70">
        <v>581400</v>
      </c>
      <c r="D28" s="71">
        <v>173.7</v>
      </c>
      <c r="E28" s="47">
        <v>2482</v>
      </c>
      <c r="F28" s="70">
        <v>29236952</v>
      </c>
      <c r="G28" s="48">
        <v>96.61</v>
      </c>
      <c r="H28" s="72">
        <v>1</v>
      </c>
      <c r="I28" s="97">
        <v>3399</v>
      </c>
      <c r="J28" s="72" t="s">
        <v>419</v>
      </c>
    </row>
    <row r="29" spans="1:10" ht="19.5" customHeight="1">
      <c r="A29" s="174" t="s">
        <v>161</v>
      </c>
      <c r="B29" s="72">
        <v>90</v>
      </c>
      <c r="C29" s="70">
        <v>1460060</v>
      </c>
      <c r="D29" s="71">
        <v>189.89</v>
      </c>
      <c r="E29" s="47">
        <v>2477</v>
      </c>
      <c r="F29" s="70">
        <v>29377533</v>
      </c>
      <c r="G29" s="48">
        <v>96.61</v>
      </c>
      <c r="H29" s="72">
        <v>53</v>
      </c>
      <c r="I29" s="97">
        <v>687846</v>
      </c>
      <c r="J29" s="107">
        <v>148.16999999999999</v>
      </c>
    </row>
    <row r="30" spans="1:10" ht="19.5" customHeight="1">
      <c r="A30" s="174" t="s">
        <v>130</v>
      </c>
      <c r="B30" s="72">
        <v>68</v>
      </c>
      <c r="C30" s="70">
        <v>1122200</v>
      </c>
      <c r="D30" s="71">
        <v>165.43</v>
      </c>
      <c r="E30" s="47">
        <v>2483</v>
      </c>
      <c r="F30" s="70">
        <v>29259761</v>
      </c>
      <c r="G30" s="48">
        <v>95.03</v>
      </c>
      <c r="H30" s="72">
        <v>53</v>
      </c>
      <c r="I30" s="97">
        <v>687846</v>
      </c>
      <c r="J30" s="107">
        <v>150.65</v>
      </c>
    </row>
    <row r="31" spans="1:10" ht="19.5" customHeight="1">
      <c r="A31" s="174" t="s">
        <v>411</v>
      </c>
      <c r="B31" s="72">
        <v>45</v>
      </c>
      <c r="C31" s="70">
        <v>780800</v>
      </c>
      <c r="D31" s="71">
        <v>135.76</v>
      </c>
      <c r="E31" s="47">
        <v>2512</v>
      </c>
      <c r="F31" s="70">
        <v>29266223</v>
      </c>
      <c r="G31" s="48">
        <v>93.61</v>
      </c>
      <c r="H31" s="72">
        <v>47</v>
      </c>
      <c r="I31" s="97">
        <v>559018</v>
      </c>
      <c r="J31" s="107">
        <v>122.97</v>
      </c>
    </row>
    <row r="32" spans="1:10" ht="19.5" customHeight="1">
      <c r="A32" s="174" t="s">
        <v>262</v>
      </c>
      <c r="B32" s="72">
        <v>74</v>
      </c>
      <c r="C32" s="70">
        <v>1196600</v>
      </c>
      <c r="D32" s="390">
        <v>78.28</v>
      </c>
      <c r="E32" s="47">
        <v>2522</v>
      </c>
      <c r="F32" s="70">
        <v>29335191</v>
      </c>
      <c r="G32" s="394" t="s">
        <v>406</v>
      </c>
      <c r="H32" s="72">
        <v>44</v>
      </c>
      <c r="I32" s="97">
        <v>541994</v>
      </c>
      <c r="J32" s="392">
        <v>119.75</v>
      </c>
    </row>
    <row r="33" spans="1:10" ht="19.5" customHeight="1">
      <c r="A33" s="174" t="s">
        <v>263</v>
      </c>
      <c r="B33" s="72">
        <v>64</v>
      </c>
      <c r="C33" s="70">
        <v>776300</v>
      </c>
      <c r="D33" s="390">
        <v>93.76</v>
      </c>
      <c r="E33" s="47">
        <v>2543</v>
      </c>
      <c r="F33" s="70">
        <v>29358185</v>
      </c>
      <c r="G33" s="391">
        <v>93.03</v>
      </c>
      <c r="H33" s="72">
        <v>42</v>
      </c>
      <c r="I33" s="97">
        <v>538127</v>
      </c>
      <c r="J33" s="392">
        <v>144.30000000000001</v>
      </c>
    </row>
    <row r="34" spans="1:10" ht="19.5" customHeight="1">
      <c r="A34" s="174" t="s">
        <v>405</v>
      </c>
      <c r="B34" s="72">
        <v>43</v>
      </c>
      <c r="C34" s="70">
        <v>732000</v>
      </c>
      <c r="D34" s="390">
        <v>145.74</v>
      </c>
      <c r="E34" s="47">
        <v>2550</v>
      </c>
      <c r="F34" s="70">
        <v>29459310</v>
      </c>
      <c r="G34" s="391">
        <v>92.55</v>
      </c>
      <c r="H34" s="72">
        <v>42</v>
      </c>
      <c r="I34" s="97">
        <v>538127</v>
      </c>
      <c r="J34" s="392">
        <v>160.05000000000001</v>
      </c>
    </row>
    <row r="35" spans="1:10" ht="19.5" customHeight="1">
      <c r="A35" s="174" t="s">
        <v>269</v>
      </c>
      <c r="B35" s="72">
        <v>60</v>
      </c>
      <c r="C35" s="70">
        <v>1522470</v>
      </c>
      <c r="D35" s="390">
        <v>125.41</v>
      </c>
      <c r="E35" s="47">
        <v>2570</v>
      </c>
      <c r="F35" s="70">
        <v>29548677</v>
      </c>
      <c r="G35" s="391">
        <v>91.43</v>
      </c>
      <c r="H35" s="72">
        <v>32</v>
      </c>
      <c r="I35" s="97">
        <v>316780</v>
      </c>
      <c r="J35" s="392">
        <v>116.1</v>
      </c>
    </row>
    <row r="36" spans="1:10" ht="19.5" customHeight="1">
      <c r="A36" s="174" t="s">
        <v>14</v>
      </c>
      <c r="B36" s="72">
        <v>65</v>
      </c>
      <c r="C36" s="70">
        <v>1292540</v>
      </c>
      <c r="D36" s="390">
        <v>148.85</v>
      </c>
      <c r="E36" s="47">
        <v>2587</v>
      </c>
      <c r="F36" s="70">
        <v>29236464</v>
      </c>
      <c r="G36" s="391">
        <v>90.06</v>
      </c>
      <c r="H36" s="72">
        <v>25</v>
      </c>
      <c r="I36" s="97">
        <v>247978</v>
      </c>
      <c r="J36" s="392">
        <v>96.85</v>
      </c>
    </row>
    <row r="37" spans="1:10" ht="19.5" customHeight="1">
      <c r="A37" s="174" t="s">
        <v>358</v>
      </c>
      <c r="B37" s="72">
        <v>49</v>
      </c>
      <c r="C37" s="70">
        <v>866300</v>
      </c>
      <c r="D37" s="390">
        <v>102.14</v>
      </c>
      <c r="E37" s="47">
        <v>2606</v>
      </c>
      <c r="F37" s="70">
        <v>29195384</v>
      </c>
      <c r="G37" s="391">
        <v>88.72</v>
      </c>
      <c r="H37" s="72">
        <v>24</v>
      </c>
      <c r="I37" s="97">
        <v>246092</v>
      </c>
      <c r="J37" s="392" t="s">
        <v>400</v>
      </c>
    </row>
    <row r="38" spans="1:10" ht="19.5" customHeight="1">
      <c r="A38" s="174" t="s">
        <v>394</v>
      </c>
      <c r="B38" s="72">
        <v>59</v>
      </c>
      <c r="C38" s="70">
        <v>712400</v>
      </c>
      <c r="D38" s="390">
        <v>95.23</v>
      </c>
      <c r="E38" s="47">
        <v>2644</v>
      </c>
      <c r="F38" s="70">
        <v>29659699</v>
      </c>
      <c r="G38" s="391">
        <v>89.08</v>
      </c>
      <c r="H38" s="72">
        <v>5</v>
      </c>
      <c r="I38" s="97">
        <v>24791</v>
      </c>
      <c r="J38" s="393">
        <v>15.3</v>
      </c>
    </row>
    <row r="39" spans="1:10" ht="19.5" customHeight="1">
      <c r="A39" s="174" t="s">
        <v>336</v>
      </c>
      <c r="B39" s="72">
        <v>37</v>
      </c>
      <c r="C39" s="70">
        <v>410664</v>
      </c>
      <c r="D39" s="71">
        <v>60.01</v>
      </c>
      <c r="E39" s="47">
        <v>2651</v>
      </c>
      <c r="F39" s="70">
        <v>29849564</v>
      </c>
      <c r="G39" s="48">
        <v>88.01</v>
      </c>
      <c r="H39" s="72">
        <v>1</v>
      </c>
      <c r="I39" s="97">
        <v>2055</v>
      </c>
      <c r="J39" s="392" t="s">
        <v>396</v>
      </c>
    </row>
    <row r="40" spans="1:10" ht="19.5" customHeight="1">
      <c r="A40" s="174" t="s">
        <v>395</v>
      </c>
      <c r="B40" s="72">
        <v>41</v>
      </c>
      <c r="C40" s="70">
        <v>334700</v>
      </c>
      <c r="D40" s="71">
        <v>42.26</v>
      </c>
      <c r="E40" s="47">
        <v>2662</v>
      </c>
      <c r="F40" s="70">
        <v>30261746</v>
      </c>
      <c r="G40" s="48">
        <v>88.51</v>
      </c>
      <c r="H40" s="72">
        <v>0</v>
      </c>
      <c r="I40" s="97">
        <v>0</v>
      </c>
      <c r="J40" s="392" t="s">
        <v>396</v>
      </c>
    </row>
    <row r="41" spans="1:10" ht="19.5" customHeight="1">
      <c r="A41" s="253" t="s">
        <v>237</v>
      </c>
      <c r="B41" s="254">
        <v>60</v>
      </c>
      <c r="C41" s="255">
        <v>768860</v>
      </c>
      <c r="D41" s="256">
        <v>56.51</v>
      </c>
      <c r="E41" s="257">
        <v>2665</v>
      </c>
      <c r="F41" s="255">
        <v>30408180</v>
      </c>
      <c r="G41" s="258">
        <v>88.09</v>
      </c>
      <c r="H41" s="254">
        <v>53</v>
      </c>
      <c r="I41" s="259">
        <v>464198</v>
      </c>
      <c r="J41" s="258">
        <v>95.25</v>
      </c>
    </row>
    <row r="42" spans="1:10" ht="19.5" customHeight="1">
      <c r="A42" s="174" t="s">
        <v>236</v>
      </c>
      <c r="B42" s="72">
        <v>48</v>
      </c>
      <c r="C42" s="70">
        <v>678350</v>
      </c>
      <c r="D42" s="71">
        <v>87.65</v>
      </c>
      <c r="E42" s="47">
        <v>2707</v>
      </c>
      <c r="F42" s="70">
        <v>30787007</v>
      </c>
      <c r="G42" s="48">
        <v>88.92</v>
      </c>
      <c r="H42" s="72">
        <v>51</v>
      </c>
      <c r="I42" s="97">
        <v>456571</v>
      </c>
      <c r="J42" s="48">
        <v>96.73</v>
      </c>
    </row>
    <row r="43" spans="1:10" ht="19.5" customHeight="1">
      <c r="A43" s="174" t="s">
        <v>390</v>
      </c>
      <c r="B43" s="72">
        <v>34</v>
      </c>
      <c r="C43" s="70">
        <v>575100</v>
      </c>
      <c r="D43" s="71">
        <v>209.27</v>
      </c>
      <c r="E43" s="47">
        <v>2732</v>
      </c>
      <c r="F43" s="70">
        <v>31262147</v>
      </c>
      <c r="G43" s="48">
        <v>90</v>
      </c>
      <c r="H43" s="72">
        <v>49</v>
      </c>
      <c r="I43" s="97">
        <v>454582</v>
      </c>
      <c r="J43" s="48">
        <v>105.35</v>
      </c>
    </row>
    <row r="44" spans="1:10" ht="19.5" customHeight="1">
      <c r="A44" s="174" t="s">
        <v>262</v>
      </c>
      <c r="B44" s="371">
        <v>70</v>
      </c>
      <c r="C44" s="372">
        <v>1528600</v>
      </c>
      <c r="D44" s="71">
        <v>144.72</v>
      </c>
      <c r="E44" s="373">
        <v>2751</v>
      </c>
      <c r="F44" s="372">
        <v>31474551</v>
      </c>
      <c r="G44" s="48">
        <v>89.32</v>
      </c>
      <c r="H44" s="371">
        <v>47</v>
      </c>
      <c r="I44" s="374">
        <v>452598</v>
      </c>
      <c r="J44" s="48">
        <v>144.33000000000001</v>
      </c>
    </row>
    <row r="45" spans="1:10" ht="19.5" customHeight="1">
      <c r="A45" s="174" t="s">
        <v>36</v>
      </c>
      <c r="B45" s="371">
        <v>55</v>
      </c>
      <c r="C45" s="372">
        <v>827900</v>
      </c>
      <c r="D45" s="71">
        <v>105.23</v>
      </c>
      <c r="E45" s="373">
        <v>2772</v>
      </c>
      <c r="F45" s="372">
        <v>31557505</v>
      </c>
      <c r="G45" s="48">
        <v>88.91</v>
      </c>
      <c r="H45" s="371">
        <v>40</v>
      </c>
      <c r="I45" s="374">
        <v>372905</v>
      </c>
      <c r="J45" s="48">
        <v>190.27</v>
      </c>
    </row>
    <row r="46" spans="1:10" ht="19.5" customHeight="1">
      <c r="A46" s="174" t="s">
        <v>35</v>
      </c>
      <c r="B46" s="371">
        <v>35</v>
      </c>
      <c r="C46" s="372">
        <v>502250</v>
      </c>
      <c r="D46" s="71">
        <v>79.53</v>
      </c>
      <c r="E46" s="373">
        <v>2806</v>
      </c>
      <c r="F46" s="372">
        <v>31829592</v>
      </c>
      <c r="G46" s="48">
        <v>88.83</v>
      </c>
      <c r="H46" s="371">
        <v>34</v>
      </c>
      <c r="I46" s="374">
        <v>336203</v>
      </c>
      <c r="J46" s="48">
        <v>177.44</v>
      </c>
    </row>
    <row r="47" spans="1:10" ht="19.5" customHeight="1">
      <c r="A47" s="174" t="s">
        <v>216</v>
      </c>
      <c r="B47" s="72">
        <v>85</v>
      </c>
      <c r="C47" s="70">
        <v>1213900</v>
      </c>
      <c r="D47" s="71">
        <v>171.31</v>
      </c>
      <c r="E47" s="47">
        <v>2844</v>
      </c>
      <c r="F47" s="70">
        <v>32315740</v>
      </c>
      <c r="G47" s="48">
        <v>89.63</v>
      </c>
      <c r="H47" s="72">
        <v>23</v>
      </c>
      <c r="I47" s="97">
        <v>272834</v>
      </c>
      <c r="J47" s="48">
        <v>196.94</v>
      </c>
    </row>
    <row r="48" spans="1:10" ht="19.5" customHeight="1">
      <c r="A48" s="174" t="s">
        <v>270</v>
      </c>
      <c r="B48" s="72">
        <v>59</v>
      </c>
      <c r="C48" s="70">
        <v>868300</v>
      </c>
      <c r="D48" s="71">
        <v>114.87</v>
      </c>
      <c r="E48" s="47">
        <v>2854</v>
      </c>
      <c r="F48" s="70">
        <v>32461051</v>
      </c>
      <c r="G48" s="48">
        <v>89.09</v>
      </c>
      <c r="H48" s="72">
        <v>20</v>
      </c>
      <c r="I48" s="97">
        <v>256019</v>
      </c>
      <c r="J48" s="48">
        <v>273.86</v>
      </c>
    </row>
    <row r="49" spans="1:10" ht="19.5" customHeight="1">
      <c r="A49" s="174" t="s">
        <v>288</v>
      </c>
      <c r="B49" s="72">
        <v>52</v>
      </c>
      <c r="C49" s="70">
        <v>848100</v>
      </c>
      <c r="D49" s="71">
        <v>178.86</v>
      </c>
      <c r="E49" s="47">
        <v>2879</v>
      </c>
      <c r="F49" s="70">
        <v>32906171</v>
      </c>
      <c r="G49" s="48">
        <v>89.27</v>
      </c>
      <c r="H49" s="72">
        <v>13</v>
      </c>
      <c r="I49" s="97">
        <v>227935</v>
      </c>
      <c r="J49" s="48">
        <v>913.14</v>
      </c>
    </row>
    <row r="50" spans="1:10" ht="19.5" customHeight="1">
      <c r="A50" s="174" t="s">
        <v>289</v>
      </c>
      <c r="B50" s="326">
        <v>54</v>
      </c>
      <c r="C50" s="70">
        <v>748010</v>
      </c>
      <c r="D50" s="71">
        <v>162.63999999999999</v>
      </c>
      <c r="E50" s="47">
        <v>2899</v>
      </c>
      <c r="F50" s="70">
        <v>33294100</v>
      </c>
      <c r="G50" s="48">
        <v>89.41</v>
      </c>
      <c r="H50" s="72">
        <v>9</v>
      </c>
      <c r="I50" s="97">
        <v>161997</v>
      </c>
      <c r="J50" s="48">
        <v>821.21</v>
      </c>
    </row>
    <row r="51" spans="1:10" ht="19.5" customHeight="1">
      <c r="A51" s="174" t="s">
        <v>272</v>
      </c>
      <c r="B51" s="326">
        <v>44</v>
      </c>
      <c r="C51" s="70">
        <v>684300</v>
      </c>
      <c r="D51" s="48">
        <v>171.24</v>
      </c>
      <c r="E51" s="47">
        <v>2929</v>
      </c>
      <c r="F51" s="70">
        <v>33912689</v>
      </c>
      <c r="G51" s="48">
        <v>90.1</v>
      </c>
      <c r="H51" s="72">
        <v>0</v>
      </c>
      <c r="I51" s="97">
        <v>0</v>
      </c>
      <c r="J51" s="72">
        <v>0</v>
      </c>
    </row>
    <row r="52" spans="1:10" ht="19.5" customHeight="1">
      <c r="A52" s="174" t="s">
        <v>378</v>
      </c>
      <c r="B52" s="327">
        <v>50</v>
      </c>
      <c r="C52" s="263">
        <v>792000</v>
      </c>
      <c r="D52" s="269">
        <v>130.80000000000001</v>
      </c>
      <c r="E52" s="265">
        <v>2941</v>
      </c>
      <c r="F52" s="263">
        <v>34190087</v>
      </c>
      <c r="G52" s="266">
        <v>89.73</v>
      </c>
      <c r="H52" s="262">
        <v>0</v>
      </c>
      <c r="I52" s="267">
        <v>0</v>
      </c>
      <c r="J52" s="262">
        <v>0</v>
      </c>
    </row>
    <row r="53" spans="1:10" ht="19.5" customHeight="1">
      <c r="A53" s="253" t="s">
        <v>237</v>
      </c>
      <c r="B53" s="254">
        <v>69</v>
      </c>
      <c r="C53" s="255">
        <v>1360450</v>
      </c>
      <c r="D53" s="256">
        <v>114.61</v>
      </c>
      <c r="E53" s="257">
        <v>2958</v>
      </c>
      <c r="F53" s="255">
        <v>34519229</v>
      </c>
      <c r="G53" s="258">
        <v>89.63</v>
      </c>
      <c r="H53" s="254">
        <v>51</v>
      </c>
      <c r="I53" s="259">
        <v>487341</v>
      </c>
      <c r="J53" s="258">
        <v>47.05</v>
      </c>
    </row>
    <row r="54" spans="1:10" ht="19.5" customHeight="1">
      <c r="A54" s="174" t="s">
        <v>236</v>
      </c>
      <c r="B54" s="72">
        <v>46</v>
      </c>
      <c r="C54" s="70">
        <v>773885</v>
      </c>
      <c r="D54" s="71">
        <v>102.43</v>
      </c>
      <c r="E54" s="47">
        <v>2976</v>
      </c>
      <c r="F54" s="70">
        <v>34622219</v>
      </c>
      <c r="G54" s="48">
        <v>89.41</v>
      </c>
      <c r="H54" s="72">
        <v>48</v>
      </c>
      <c r="I54" s="97">
        <v>471979</v>
      </c>
      <c r="J54" s="48">
        <v>45.74</v>
      </c>
    </row>
    <row r="55" spans="1:10" ht="19.5" customHeight="1">
      <c r="A55" s="174" t="s">
        <v>368</v>
      </c>
      <c r="B55" s="72">
        <v>22</v>
      </c>
      <c r="C55" s="70">
        <v>274000</v>
      </c>
      <c r="D55" s="71">
        <v>61.28</v>
      </c>
      <c r="E55" s="47">
        <v>2984</v>
      </c>
      <c r="F55" s="70">
        <v>34732513</v>
      </c>
      <c r="G55" s="48">
        <v>88.92</v>
      </c>
      <c r="H55" s="72">
        <v>44</v>
      </c>
      <c r="I55" s="97">
        <v>431457</v>
      </c>
      <c r="J55" s="48">
        <v>42.79</v>
      </c>
    </row>
    <row r="56" spans="1:10" ht="19.5" customHeight="1">
      <c r="A56" s="174" t="s">
        <v>231</v>
      </c>
      <c r="B56" s="72">
        <v>67</v>
      </c>
      <c r="C56" s="70">
        <v>1056220</v>
      </c>
      <c r="D56" s="71">
        <v>95.44</v>
      </c>
      <c r="E56" s="47">
        <v>3003</v>
      </c>
      <c r="F56" s="70">
        <v>35235199</v>
      </c>
      <c r="G56" s="48">
        <v>89.38</v>
      </c>
      <c r="H56" s="72">
        <v>37</v>
      </c>
      <c r="I56" s="97">
        <v>313569</v>
      </c>
      <c r="J56" s="48">
        <v>33.549999999999997</v>
      </c>
    </row>
    <row r="57" spans="1:10" ht="19.5" customHeight="1">
      <c r="A57" s="174" t="s">
        <v>232</v>
      </c>
      <c r="B57" s="72">
        <v>62</v>
      </c>
      <c r="C57" s="70">
        <v>786700</v>
      </c>
      <c r="D57" s="71">
        <v>78.17</v>
      </c>
      <c r="E57" s="47">
        <v>3018</v>
      </c>
      <c r="F57" s="70">
        <v>35490639</v>
      </c>
      <c r="G57" s="48">
        <v>89.4</v>
      </c>
      <c r="H57" s="72">
        <v>31</v>
      </c>
      <c r="I57" s="97">
        <v>195985</v>
      </c>
      <c r="J57" s="48">
        <v>22.04</v>
      </c>
    </row>
    <row r="58" spans="1:10" ht="19.5" customHeight="1">
      <c r="A58" s="174" t="s">
        <v>233</v>
      </c>
      <c r="B58" s="72">
        <v>50</v>
      </c>
      <c r="C58" s="70">
        <v>631465</v>
      </c>
      <c r="D58" s="71">
        <v>82.84</v>
      </c>
      <c r="E58" s="47">
        <v>3028</v>
      </c>
      <c r="F58" s="70">
        <v>35829666</v>
      </c>
      <c r="G58" s="48">
        <v>89.6</v>
      </c>
      <c r="H58" s="72">
        <v>29</v>
      </c>
      <c r="I58" s="97">
        <v>189473</v>
      </c>
      <c r="J58" s="48">
        <v>22.55</v>
      </c>
    </row>
    <row r="59" spans="1:10" ht="19.5" customHeight="1">
      <c r="A59" s="174" t="s">
        <v>216</v>
      </c>
      <c r="B59" s="72">
        <v>59</v>
      </c>
      <c r="C59" s="70">
        <v>708590</v>
      </c>
      <c r="D59" s="71">
        <v>55.1</v>
      </c>
      <c r="E59" s="47">
        <v>3046</v>
      </c>
      <c r="F59" s="70">
        <v>36053096</v>
      </c>
      <c r="G59" s="48">
        <v>90.06</v>
      </c>
      <c r="H59" s="72">
        <v>21</v>
      </c>
      <c r="I59" s="97">
        <v>138532</v>
      </c>
      <c r="J59" s="48">
        <v>17.39</v>
      </c>
    </row>
    <row r="60" spans="1:10" ht="19.5" customHeight="1">
      <c r="A60" s="174" t="s">
        <v>217</v>
      </c>
      <c r="B60" s="72">
        <v>43</v>
      </c>
      <c r="C60" s="70">
        <v>755840</v>
      </c>
      <c r="D60" s="71">
        <v>60.23</v>
      </c>
      <c r="E60" s="47">
        <v>3070</v>
      </c>
      <c r="F60" s="70">
        <v>36433688</v>
      </c>
      <c r="G60" s="48">
        <v>90.27</v>
      </c>
      <c r="H60" s="72">
        <v>11</v>
      </c>
      <c r="I60" s="97">
        <v>93483</v>
      </c>
      <c r="J60" s="48">
        <v>13.26</v>
      </c>
    </row>
    <row r="61" spans="1:10" ht="19.5" customHeight="1">
      <c r="A61" s="174" t="s">
        <v>218</v>
      </c>
      <c r="B61" s="72">
        <v>44</v>
      </c>
      <c r="C61" s="70">
        <v>474150</v>
      </c>
      <c r="D61" s="71">
        <v>41.57</v>
      </c>
      <c r="E61" s="47">
        <v>3079</v>
      </c>
      <c r="F61" s="70">
        <v>36858187</v>
      </c>
      <c r="G61" s="48">
        <v>90.62</v>
      </c>
      <c r="H61" s="72">
        <v>6</v>
      </c>
      <c r="I61" s="97">
        <v>24961</v>
      </c>
      <c r="J61" s="48">
        <v>3.62</v>
      </c>
    </row>
    <row r="62" spans="1:10" ht="19.5" customHeight="1">
      <c r="A62" s="174" t="s">
        <v>289</v>
      </c>
      <c r="B62" s="72">
        <v>42</v>
      </c>
      <c r="C62" s="70">
        <v>459900</v>
      </c>
      <c r="D62" s="71">
        <v>40.93</v>
      </c>
      <c r="E62" s="47">
        <v>3095</v>
      </c>
      <c r="F62" s="70">
        <v>37234030</v>
      </c>
      <c r="G62" s="48">
        <v>90.38</v>
      </c>
      <c r="H62" s="72">
        <v>5</v>
      </c>
      <c r="I62" s="97">
        <v>19726</v>
      </c>
      <c r="J62" s="48">
        <v>7.02</v>
      </c>
    </row>
    <row r="63" spans="1:10" ht="19.5" customHeight="1">
      <c r="A63" s="174" t="s">
        <v>336</v>
      </c>
      <c r="B63" s="72">
        <v>45</v>
      </c>
      <c r="C63" s="70">
        <v>399610</v>
      </c>
      <c r="D63" s="71">
        <v>44.7</v>
      </c>
      <c r="E63" s="47">
        <v>3123</v>
      </c>
      <c r="F63" s="70">
        <v>37636114</v>
      </c>
      <c r="G63" s="48">
        <v>90.64</v>
      </c>
      <c r="H63" s="72">
        <v>0</v>
      </c>
      <c r="I63" s="97">
        <v>0</v>
      </c>
      <c r="J63" s="72">
        <v>0</v>
      </c>
    </row>
    <row r="64" spans="1:10" ht="19.5" customHeight="1">
      <c r="A64" s="261" t="s">
        <v>344</v>
      </c>
      <c r="B64" s="262">
        <v>42</v>
      </c>
      <c r="C64" s="263">
        <v>605500</v>
      </c>
      <c r="D64" s="269">
        <v>96.77</v>
      </c>
      <c r="E64" s="265">
        <v>3123</v>
      </c>
      <c r="F64" s="263">
        <v>37636114</v>
      </c>
      <c r="G64" s="266">
        <v>89.88</v>
      </c>
      <c r="H64" s="262">
        <v>0</v>
      </c>
      <c r="I64" s="267">
        <v>0</v>
      </c>
      <c r="J64" s="262">
        <v>0</v>
      </c>
    </row>
    <row r="65" spans="1:10" ht="19.5" customHeight="1">
      <c r="A65" s="253" t="s">
        <v>237</v>
      </c>
      <c r="B65" s="254">
        <v>95</v>
      </c>
      <c r="C65" s="255">
        <v>1187000</v>
      </c>
      <c r="D65" s="256">
        <v>70.290000000000006</v>
      </c>
      <c r="E65" s="257">
        <v>3167</v>
      </c>
      <c r="F65" s="255">
        <v>38510226</v>
      </c>
      <c r="G65" s="258">
        <v>91.62</v>
      </c>
      <c r="H65" s="254">
        <v>78</v>
      </c>
      <c r="I65" s="259">
        <v>1035695</v>
      </c>
      <c r="J65" s="258">
        <v>158.49</v>
      </c>
    </row>
    <row r="66" spans="1:10" ht="19.5" customHeight="1">
      <c r="A66" s="174" t="s">
        <v>236</v>
      </c>
      <c r="B66" s="72">
        <v>53</v>
      </c>
      <c r="C66" s="70">
        <v>755520</v>
      </c>
      <c r="D66" s="71">
        <v>126</v>
      </c>
      <c r="E66" s="47">
        <v>3163</v>
      </c>
      <c r="F66" s="70">
        <v>38722144</v>
      </c>
      <c r="G66" s="48">
        <v>91.54</v>
      </c>
      <c r="H66" s="72">
        <v>77</v>
      </c>
      <c r="I66" s="97">
        <v>1031767</v>
      </c>
      <c r="J66" s="48">
        <v>191.9</v>
      </c>
    </row>
    <row r="67" spans="1:10" ht="19.5" customHeight="1">
      <c r="A67" s="174" t="s">
        <v>345</v>
      </c>
      <c r="B67" s="72">
        <v>41</v>
      </c>
      <c r="C67" s="70">
        <v>448370</v>
      </c>
      <c r="D67" s="71">
        <v>73.66</v>
      </c>
      <c r="E67" s="47">
        <v>3176</v>
      </c>
      <c r="F67" s="70">
        <v>39059412</v>
      </c>
      <c r="G67" s="48">
        <v>91.54</v>
      </c>
      <c r="H67" s="72">
        <v>75</v>
      </c>
      <c r="I67" s="97">
        <v>1008089</v>
      </c>
      <c r="J67" s="48">
        <v>211.35</v>
      </c>
    </row>
    <row r="68" spans="1:10" ht="19.5" customHeight="1">
      <c r="A68" s="174" t="s">
        <v>262</v>
      </c>
      <c r="B68" s="72">
        <v>68</v>
      </c>
      <c r="C68" s="70">
        <v>1106660</v>
      </c>
      <c r="D68" s="71">
        <v>90.98</v>
      </c>
      <c r="E68" s="47">
        <v>3192</v>
      </c>
      <c r="F68" s="70">
        <v>39417565</v>
      </c>
      <c r="G68" s="48">
        <v>91.33</v>
      </c>
      <c r="H68" s="72">
        <v>67</v>
      </c>
      <c r="I68" s="97">
        <v>934406</v>
      </c>
      <c r="J68" s="48">
        <v>200.16</v>
      </c>
    </row>
    <row r="69" spans="1:10" ht="19.5" customHeight="1">
      <c r="A69" s="174" t="s">
        <v>263</v>
      </c>
      <c r="B69" s="72">
        <v>71</v>
      </c>
      <c r="C69" s="70">
        <v>1006270</v>
      </c>
      <c r="D69" s="71">
        <v>84.9</v>
      </c>
      <c r="E69" s="47">
        <v>3205</v>
      </c>
      <c r="F69" s="70">
        <v>39697524</v>
      </c>
      <c r="G69" s="48">
        <v>91.6</v>
      </c>
      <c r="H69" s="72">
        <v>61</v>
      </c>
      <c r="I69" s="97">
        <v>888841</v>
      </c>
      <c r="J69" s="48">
        <v>197.63</v>
      </c>
    </row>
    <row r="70" spans="1:10" ht="19.5" customHeight="1">
      <c r="A70" s="174" t="s">
        <v>42</v>
      </c>
      <c r="B70" s="72">
        <v>57</v>
      </c>
      <c r="C70" s="70">
        <v>762230</v>
      </c>
      <c r="D70" s="71">
        <v>168.75</v>
      </c>
      <c r="E70" s="47">
        <v>3221</v>
      </c>
      <c r="F70" s="70">
        <v>39985168</v>
      </c>
      <c r="G70" s="48">
        <v>92.38</v>
      </c>
      <c r="H70" s="72">
        <v>58</v>
      </c>
      <c r="I70" s="97">
        <v>839972</v>
      </c>
      <c r="J70" s="48">
        <v>197.45</v>
      </c>
    </row>
    <row r="71" spans="1:10" ht="19.5" customHeight="1">
      <c r="A71" s="174" t="s">
        <v>269</v>
      </c>
      <c r="B71" s="72">
        <v>88</v>
      </c>
      <c r="C71" s="70">
        <v>1285870</v>
      </c>
      <c r="D71" s="71">
        <v>116.1</v>
      </c>
      <c r="E71" s="47">
        <v>3240</v>
      </c>
      <c r="F71" s="70">
        <v>40031735</v>
      </c>
      <c r="G71" s="48">
        <v>91.62</v>
      </c>
      <c r="H71" s="72">
        <v>53</v>
      </c>
      <c r="I71" s="97">
        <v>796568</v>
      </c>
      <c r="J71" s="48">
        <v>193.28</v>
      </c>
    </row>
    <row r="72" spans="1:10" ht="19.5" customHeight="1">
      <c r="A72" s="174" t="s">
        <v>270</v>
      </c>
      <c r="B72" s="72">
        <v>65</v>
      </c>
      <c r="C72" s="70">
        <v>1254870</v>
      </c>
      <c r="D72" s="71">
        <v>117.53</v>
      </c>
      <c r="E72" s="47">
        <v>3252</v>
      </c>
      <c r="F72" s="70">
        <v>40359346</v>
      </c>
      <c r="G72" s="48">
        <v>92.04</v>
      </c>
      <c r="H72" s="72">
        <v>46</v>
      </c>
      <c r="I72" s="97">
        <v>705264</v>
      </c>
      <c r="J72" s="48">
        <v>196.98</v>
      </c>
    </row>
    <row r="73" spans="1:10" ht="19.5" customHeight="1">
      <c r="A73" s="174" t="s">
        <v>288</v>
      </c>
      <c r="B73" s="72">
        <v>81</v>
      </c>
      <c r="C73" s="70">
        <v>1140550</v>
      </c>
      <c r="D73" s="71">
        <v>107.92</v>
      </c>
      <c r="E73" s="47">
        <v>3259</v>
      </c>
      <c r="F73" s="70">
        <v>40672379</v>
      </c>
      <c r="G73" s="48">
        <v>91.8</v>
      </c>
      <c r="H73" s="72">
        <v>42</v>
      </c>
      <c r="I73" s="97">
        <v>683349</v>
      </c>
      <c r="J73" s="48">
        <v>259.22000000000003</v>
      </c>
    </row>
    <row r="74" spans="1:10" ht="19.5" customHeight="1">
      <c r="A74" s="174" t="s">
        <v>289</v>
      </c>
      <c r="B74" s="72">
        <v>63</v>
      </c>
      <c r="C74" s="70">
        <v>1123660</v>
      </c>
      <c r="D74" s="71">
        <v>142.38</v>
      </c>
      <c r="E74" s="47">
        <v>3291</v>
      </c>
      <c r="F74" s="70">
        <v>41197284</v>
      </c>
      <c r="G74" s="48">
        <v>92.73</v>
      </c>
      <c r="H74" s="72">
        <v>20</v>
      </c>
      <c r="I74" s="97">
        <v>280976</v>
      </c>
      <c r="J74" s="107">
        <v>133.53</v>
      </c>
    </row>
    <row r="75" spans="1:10" ht="19.5" customHeight="1">
      <c r="A75" s="174" t="s">
        <v>272</v>
      </c>
      <c r="B75" s="72">
        <v>58</v>
      </c>
      <c r="C75" s="70">
        <v>893960</v>
      </c>
      <c r="D75" s="71">
        <v>244.62</v>
      </c>
      <c r="E75" s="47">
        <v>3318</v>
      </c>
      <c r="F75" s="70">
        <v>41520533</v>
      </c>
      <c r="G75" s="48">
        <v>92.45</v>
      </c>
      <c r="H75" s="72">
        <v>10</v>
      </c>
      <c r="I75" s="97">
        <v>97987</v>
      </c>
      <c r="J75" s="107">
        <v>181.6</v>
      </c>
    </row>
    <row r="76" spans="1:10" ht="19.5" customHeight="1">
      <c r="A76" s="174" t="s">
        <v>343</v>
      </c>
      <c r="B76" s="72">
        <v>55</v>
      </c>
      <c r="C76" s="70">
        <v>625700</v>
      </c>
      <c r="D76" s="71">
        <v>154.55000000000001</v>
      </c>
      <c r="E76" s="47">
        <v>3335</v>
      </c>
      <c r="F76" s="70">
        <v>41872548</v>
      </c>
      <c r="G76" s="48">
        <v>92.7</v>
      </c>
      <c r="H76" s="72">
        <v>3</v>
      </c>
      <c r="I76" s="97">
        <v>32958</v>
      </c>
      <c r="J76" s="107">
        <v>115.19</v>
      </c>
    </row>
    <row r="77" spans="1:10" ht="19.5" customHeight="1">
      <c r="A77" s="253" t="s">
        <v>237</v>
      </c>
      <c r="B77" s="254">
        <v>82</v>
      </c>
      <c r="C77" s="255">
        <v>1688700</v>
      </c>
      <c r="D77" s="256">
        <v>125.51</v>
      </c>
      <c r="E77" s="257">
        <v>3338</v>
      </c>
      <c r="F77" s="255">
        <v>42034526</v>
      </c>
      <c r="G77" s="258">
        <v>92.07</v>
      </c>
      <c r="H77" s="254">
        <v>83</v>
      </c>
      <c r="I77" s="259">
        <v>653496</v>
      </c>
      <c r="J77" s="260">
        <v>100.7</v>
      </c>
    </row>
    <row r="78" spans="1:10" ht="19.5" customHeight="1">
      <c r="A78" s="174" t="s">
        <v>236</v>
      </c>
      <c r="B78" s="72">
        <v>42</v>
      </c>
      <c r="C78" s="70">
        <v>599600</v>
      </c>
      <c r="D78" s="71">
        <v>71.28</v>
      </c>
      <c r="E78" s="47">
        <v>3366</v>
      </c>
      <c r="F78" s="70">
        <v>42299929</v>
      </c>
      <c r="G78" s="48">
        <v>91.77</v>
      </c>
      <c r="H78" s="72">
        <v>75</v>
      </c>
      <c r="I78" s="97">
        <v>537665</v>
      </c>
      <c r="J78" s="107">
        <v>92.31</v>
      </c>
    </row>
    <row r="79" spans="1:10" ht="19.5" customHeight="1">
      <c r="A79" s="174" t="s">
        <v>342</v>
      </c>
      <c r="B79" s="72">
        <v>43</v>
      </c>
      <c r="C79" s="70">
        <v>608680</v>
      </c>
      <c r="D79" s="71">
        <v>181.05</v>
      </c>
      <c r="E79" s="47">
        <v>3391</v>
      </c>
      <c r="F79" s="70">
        <v>42669713</v>
      </c>
      <c r="G79" s="48">
        <v>92.15</v>
      </c>
      <c r="H79" s="72">
        <v>65</v>
      </c>
      <c r="I79" s="97">
        <v>476975</v>
      </c>
      <c r="J79" s="107">
        <v>83.06</v>
      </c>
    </row>
    <row r="80" spans="1:10" ht="19.5" customHeight="1">
      <c r="A80" s="174" t="s">
        <v>262</v>
      </c>
      <c r="B80" s="72">
        <v>91</v>
      </c>
      <c r="C80" s="70">
        <v>1216320</v>
      </c>
      <c r="D80" s="71">
        <v>119.3</v>
      </c>
      <c r="E80" s="47">
        <v>3411</v>
      </c>
      <c r="F80" s="70">
        <v>43157253</v>
      </c>
      <c r="G80" s="48">
        <v>92.38</v>
      </c>
      <c r="H80" s="72">
        <v>61</v>
      </c>
      <c r="I80" s="97">
        <v>466838</v>
      </c>
      <c r="J80" s="107">
        <v>101.45</v>
      </c>
    </row>
    <row r="81" spans="1:10" ht="19.5" customHeight="1">
      <c r="A81" s="174" t="s">
        <v>263</v>
      </c>
      <c r="B81" s="72">
        <v>64</v>
      </c>
      <c r="C81" s="70">
        <v>1185300</v>
      </c>
      <c r="D81" s="71">
        <v>137.19999999999999</v>
      </c>
      <c r="E81" s="47">
        <v>3431</v>
      </c>
      <c r="F81" s="70">
        <v>43337954</v>
      </c>
      <c r="G81" s="48">
        <v>92.54</v>
      </c>
      <c r="H81" s="72">
        <v>58</v>
      </c>
      <c r="I81" s="97">
        <v>449758</v>
      </c>
      <c r="J81" s="107">
        <v>109.93</v>
      </c>
    </row>
    <row r="82" spans="1:10" ht="19.5" customHeight="1">
      <c r="A82" s="174" t="s">
        <v>42</v>
      </c>
      <c r="B82" s="72">
        <v>51</v>
      </c>
      <c r="C82" s="70">
        <v>451700</v>
      </c>
      <c r="D82" s="71">
        <v>57.48</v>
      </c>
      <c r="E82" s="47">
        <v>3430</v>
      </c>
      <c r="F82" s="70">
        <v>43284750</v>
      </c>
      <c r="G82" s="48">
        <v>92.04</v>
      </c>
      <c r="H82" s="72">
        <v>55</v>
      </c>
      <c r="I82" s="97">
        <v>425416</v>
      </c>
      <c r="J82" s="107">
        <v>103.98</v>
      </c>
    </row>
    <row r="83" spans="1:10" ht="19.5" customHeight="1">
      <c r="A83" s="174" t="s">
        <v>269</v>
      </c>
      <c r="B83" s="72">
        <v>62</v>
      </c>
      <c r="C83" s="70">
        <v>1017568</v>
      </c>
      <c r="D83" s="71">
        <v>78.73</v>
      </c>
      <c r="E83" s="47">
        <v>3435</v>
      </c>
      <c r="F83" s="70">
        <v>43693040</v>
      </c>
      <c r="G83" s="48">
        <v>91.67</v>
      </c>
      <c r="H83" s="72">
        <v>52</v>
      </c>
      <c r="I83" s="97">
        <v>412142</v>
      </c>
      <c r="J83" s="107">
        <v>113.29</v>
      </c>
    </row>
    <row r="84" spans="1:10" ht="19.5" customHeight="1">
      <c r="A84" s="174" t="s">
        <v>270</v>
      </c>
      <c r="B84" s="72">
        <v>48</v>
      </c>
      <c r="C84" s="70">
        <v>1067700</v>
      </c>
      <c r="D84" s="71">
        <v>69.099999999999994</v>
      </c>
      <c r="E84" s="47">
        <v>3463</v>
      </c>
      <c r="F84" s="70">
        <v>43849476</v>
      </c>
      <c r="G84" s="48">
        <v>91.65</v>
      </c>
      <c r="H84" s="72">
        <v>40</v>
      </c>
      <c r="I84" s="97">
        <v>358041</v>
      </c>
      <c r="J84" s="107">
        <v>109.1</v>
      </c>
    </row>
    <row r="85" spans="1:10" ht="19.5" customHeight="1">
      <c r="A85" s="174" t="s">
        <v>48</v>
      </c>
      <c r="B85" s="72">
        <v>74</v>
      </c>
      <c r="C85" s="70">
        <v>1056800</v>
      </c>
      <c r="D85" s="71">
        <v>63.18</v>
      </c>
      <c r="E85" s="47">
        <v>3482</v>
      </c>
      <c r="F85" s="70">
        <v>44305495</v>
      </c>
      <c r="G85" s="48">
        <v>92.46</v>
      </c>
      <c r="H85" s="72">
        <v>30</v>
      </c>
      <c r="I85" s="97">
        <v>265930</v>
      </c>
      <c r="J85" s="107">
        <v>111.21</v>
      </c>
    </row>
    <row r="86" spans="1:10" ht="19.5" customHeight="1">
      <c r="A86" s="174" t="s">
        <v>271</v>
      </c>
      <c r="B86" s="72">
        <v>43</v>
      </c>
      <c r="C86" s="70">
        <v>789200</v>
      </c>
      <c r="D86" s="71">
        <v>69.67</v>
      </c>
      <c r="E86" s="47">
        <v>3480</v>
      </c>
      <c r="F86" s="70">
        <v>44428848</v>
      </c>
      <c r="G86" s="48">
        <v>91.95</v>
      </c>
      <c r="H86" s="72">
        <v>22</v>
      </c>
      <c r="I86" s="97">
        <v>210427</v>
      </c>
      <c r="J86" s="107">
        <v>183.37</v>
      </c>
    </row>
    <row r="87" spans="1:10" ht="19.5" customHeight="1">
      <c r="A87" s="174" t="s">
        <v>272</v>
      </c>
      <c r="B87" s="72">
        <v>42</v>
      </c>
      <c r="C87" s="70">
        <v>365450</v>
      </c>
      <c r="D87" s="187">
        <v>41.8</v>
      </c>
      <c r="E87" s="47">
        <v>3519</v>
      </c>
      <c r="F87" s="70">
        <v>44911616</v>
      </c>
      <c r="G87" s="48">
        <v>91.7</v>
      </c>
      <c r="H87" s="72">
        <v>10</v>
      </c>
      <c r="I87" s="97">
        <v>53958</v>
      </c>
      <c r="J87" s="186">
        <v>86.68</v>
      </c>
    </row>
    <row r="88" spans="1:10" ht="19.5" customHeight="1">
      <c r="A88" s="261" t="s">
        <v>341</v>
      </c>
      <c r="B88" s="262">
        <v>29</v>
      </c>
      <c r="C88" s="263">
        <v>404850</v>
      </c>
      <c r="D88" s="264">
        <v>64.27</v>
      </c>
      <c r="E88" s="265">
        <v>3524</v>
      </c>
      <c r="F88" s="263">
        <v>45171096</v>
      </c>
      <c r="G88" s="266">
        <v>91.5</v>
      </c>
      <c r="H88" s="262">
        <v>6</v>
      </c>
      <c r="I88" s="267">
        <v>28613</v>
      </c>
      <c r="J88" s="268">
        <v>64.260000000000005</v>
      </c>
    </row>
    <row r="89" spans="1:10" ht="19.5" customHeight="1">
      <c r="A89" s="174" t="s">
        <v>237</v>
      </c>
      <c r="B89" s="72">
        <v>85</v>
      </c>
      <c r="C89" s="70">
        <v>1345500</v>
      </c>
      <c r="D89" s="71">
        <v>52.06</v>
      </c>
      <c r="E89" s="47">
        <v>3540</v>
      </c>
      <c r="F89" s="70">
        <v>45652756</v>
      </c>
      <c r="G89" s="48"/>
      <c r="H89" s="72">
        <v>58</v>
      </c>
      <c r="I89" s="97">
        <v>648974</v>
      </c>
      <c r="J89" s="107">
        <v>48.48</v>
      </c>
    </row>
    <row r="90" spans="1:10" ht="19.5" customHeight="1">
      <c r="A90" s="174" t="s">
        <v>236</v>
      </c>
      <c r="B90" s="72">
        <v>55</v>
      </c>
      <c r="C90" s="70">
        <v>841150</v>
      </c>
      <c r="D90" s="187">
        <v>120.98</v>
      </c>
      <c r="E90" s="47">
        <v>3544</v>
      </c>
      <c r="F90" s="70">
        <v>46095425</v>
      </c>
      <c r="G90" s="48">
        <v>92.74</v>
      </c>
      <c r="H90" s="72">
        <v>53</v>
      </c>
      <c r="I90" s="97">
        <v>582457</v>
      </c>
      <c r="J90" s="186">
        <v>45.67</v>
      </c>
    </row>
    <row r="91" spans="1:10" ht="19.5" customHeight="1">
      <c r="A91" s="174" t="s">
        <v>340</v>
      </c>
      <c r="B91" s="72">
        <v>34</v>
      </c>
      <c r="C91" s="70">
        <v>336200</v>
      </c>
      <c r="D91" s="187">
        <v>30.55</v>
      </c>
      <c r="E91" s="47">
        <v>3552</v>
      </c>
      <c r="F91" s="70">
        <v>46306230</v>
      </c>
      <c r="G91" s="48">
        <v>92.92</v>
      </c>
      <c r="H91" s="72">
        <v>51</v>
      </c>
      <c r="I91" s="97">
        <v>574243</v>
      </c>
      <c r="J91" s="186">
        <v>45.62</v>
      </c>
    </row>
    <row r="92" spans="1:10" ht="19.5" customHeight="1">
      <c r="A92" s="174" t="s">
        <v>231</v>
      </c>
      <c r="B92" s="72">
        <v>74</v>
      </c>
      <c r="C92" s="70">
        <v>1019570</v>
      </c>
      <c r="D92" s="71">
        <v>62.57</v>
      </c>
      <c r="E92" s="47">
        <v>3575</v>
      </c>
      <c r="F92" s="70">
        <v>46715363</v>
      </c>
      <c r="G92" s="48">
        <v>93.68</v>
      </c>
      <c r="H92" s="72">
        <v>47</v>
      </c>
      <c r="I92" s="97">
        <v>460185</v>
      </c>
      <c r="J92" s="107">
        <v>40.479999999999997</v>
      </c>
    </row>
    <row r="93" spans="1:10" ht="19.5" customHeight="1">
      <c r="A93" s="174" t="s">
        <v>232</v>
      </c>
      <c r="B93" s="72">
        <v>59</v>
      </c>
      <c r="C93" s="70">
        <v>863900</v>
      </c>
      <c r="D93" s="187">
        <v>116.37</v>
      </c>
      <c r="E93" s="47">
        <v>3575</v>
      </c>
      <c r="F93" s="70">
        <v>46829949</v>
      </c>
      <c r="G93" s="48">
        <v>93.29</v>
      </c>
      <c r="H93" s="72">
        <v>43</v>
      </c>
      <c r="I93" s="97">
        <v>409121</v>
      </c>
      <c r="J93" s="186">
        <v>46.31</v>
      </c>
    </row>
    <row r="94" spans="1:10" ht="19.5" customHeight="1">
      <c r="A94" s="174" t="s">
        <v>233</v>
      </c>
      <c r="B94" s="72">
        <v>69</v>
      </c>
      <c r="C94" s="70">
        <v>785790</v>
      </c>
      <c r="D94" s="187">
        <v>147.47</v>
      </c>
      <c r="E94" s="47">
        <v>3577</v>
      </c>
      <c r="F94" s="70">
        <v>47028313</v>
      </c>
      <c r="G94" s="48">
        <v>92.72</v>
      </c>
      <c r="H94" s="72">
        <v>43</v>
      </c>
      <c r="I94" s="97">
        <v>409121</v>
      </c>
      <c r="J94" s="186">
        <v>69.819999999999993</v>
      </c>
    </row>
    <row r="95" spans="1:10" ht="19.5" customHeight="1">
      <c r="A95" s="174" t="s">
        <v>216</v>
      </c>
      <c r="B95" s="72">
        <v>95</v>
      </c>
      <c r="C95" s="70">
        <v>1406760</v>
      </c>
      <c r="D95" s="71">
        <v>123.64</v>
      </c>
      <c r="E95" s="47">
        <v>3598</v>
      </c>
      <c r="F95" s="70">
        <v>47664903</v>
      </c>
      <c r="G95" s="48">
        <v>93.48</v>
      </c>
      <c r="H95" s="72">
        <v>34</v>
      </c>
      <c r="I95" s="97">
        <v>363804</v>
      </c>
      <c r="J95" s="107">
        <v>69.89</v>
      </c>
    </row>
    <row r="96" spans="1:10" ht="19.5" customHeight="1">
      <c r="A96" s="174" t="s">
        <v>217</v>
      </c>
      <c r="B96" s="72">
        <v>74</v>
      </c>
      <c r="C96" s="70">
        <v>1545200</v>
      </c>
      <c r="D96" s="71">
        <v>105.63</v>
      </c>
      <c r="E96" s="47">
        <v>3612</v>
      </c>
      <c r="F96" s="70">
        <v>47845527</v>
      </c>
      <c r="G96" s="48">
        <v>93.5</v>
      </c>
      <c r="H96" s="72">
        <v>30</v>
      </c>
      <c r="I96" s="97">
        <v>328177</v>
      </c>
      <c r="J96" s="107">
        <v>121.55</v>
      </c>
    </row>
    <row r="97" spans="1:11" ht="19.5" customHeight="1">
      <c r="A97" s="174" t="s">
        <v>218</v>
      </c>
      <c r="B97" s="72">
        <v>89</v>
      </c>
      <c r="C97" s="70">
        <v>1672580</v>
      </c>
      <c r="D97" s="71">
        <v>173.22</v>
      </c>
      <c r="E97" s="47">
        <v>3636</v>
      </c>
      <c r="F97" s="70">
        <v>47919008</v>
      </c>
      <c r="G97" s="48">
        <v>93.09</v>
      </c>
      <c r="H97" s="72">
        <v>22</v>
      </c>
      <c r="I97" s="97">
        <v>239133</v>
      </c>
      <c r="J97" s="107">
        <v>88.57</v>
      </c>
    </row>
    <row r="98" spans="1:11" ht="19.5" customHeight="1">
      <c r="A98" s="174" t="s">
        <v>158</v>
      </c>
      <c r="B98" s="72">
        <v>72</v>
      </c>
      <c r="C98" s="70">
        <v>1132700</v>
      </c>
      <c r="D98" s="71">
        <v>172.88</v>
      </c>
      <c r="E98" s="47">
        <v>3644</v>
      </c>
      <c r="F98" s="70">
        <v>48317135</v>
      </c>
      <c r="G98" s="48">
        <v>93.08</v>
      </c>
      <c r="H98" s="72">
        <v>13</v>
      </c>
      <c r="I98" s="97">
        <v>114757</v>
      </c>
      <c r="J98" s="107">
        <v>44.6</v>
      </c>
    </row>
    <row r="99" spans="1:11" ht="19.5" customHeight="1">
      <c r="A99" s="174" t="s">
        <v>3</v>
      </c>
      <c r="B99" s="72">
        <v>63</v>
      </c>
      <c r="C99" s="70">
        <v>874300</v>
      </c>
      <c r="D99" s="71">
        <v>146.41999999999999</v>
      </c>
      <c r="E99" s="47">
        <v>3676</v>
      </c>
      <c r="F99" s="70">
        <v>48975939</v>
      </c>
      <c r="G99" s="48">
        <v>93.5</v>
      </c>
      <c r="H99" s="72">
        <v>7</v>
      </c>
      <c r="I99" s="97">
        <v>62250</v>
      </c>
      <c r="J99" s="107">
        <v>32.71</v>
      </c>
    </row>
    <row r="100" spans="1:11" ht="19.5" customHeight="1">
      <c r="A100" s="243" t="s">
        <v>339</v>
      </c>
      <c r="B100" s="244">
        <v>71</v>
      </c>
      <c r="C100" s="245">
        <v>629950</v>
      </c>
      <c r="D100" s="246">
        <v>138.38999999999999</v>
      </c>
      <c r="E100" s="247">
        <v>3682</v>
      </c>
      <c r="F100" s="245">
        <v>49369026</v>
      </c>
      <c r="G100" s="248">
        <v>93.26</v>
      </c>
      <c r="H100" s="244">
        <v>4</v>
      </c>
      <c r="I100" s="249">
        <v>44529</v>
      </c>
      <c r="J100" s="250">
        <v>38.32</v>
      </c>
    </row>
    <row r="101" spans="1:11" ht="19.5" customHeight="1">
      <c r="B101" s="164" t="s">
        <v>213</v>
      </c>
      <c r="I101" t="s">
        <v>330</v>
      </c>
    </row>
    <row r="102" spans="1:11" ht="13.5" customHeight="1"/>
    <row r="103" spans="1:11" ht="19.5" customHeight="1"/>
    <row r="104" spans="1:11" ht="19.5" customHeight="1"/>
    <row r="105" spans="1:11" ht="19.5" customHeight="1"/>
    <row r="106" spans="1:11" ht="19.5" customHeight="1"/>
    <row r="107" spans="1:11" ht="19.5" customHeight="1"/>
    <row r="108" spans="1:11" ht="19.5" customHeight="1"/>
    <row r="109" spans="1:11" ht="19.5" customHeight="1">
      <c r="K109" s="23"/>
    </row>
    <row r="110" spans="1:11" ht="19.5" customHeight="1">
      <c r="K110" s="23"/>
    </row>
    <row r="111" spans="1:11" ht="19.5" customHeight="1">
      <c r="K111" s="23"/>
    </row>
    <row r="112" spans="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topLeftCell="A10" zoomScaleNormal="100" workbookViewId="0">
      <selection activeCell="H19" sqref="H19"/>
    </sheetView>
  </sheetViews>
  <sheetFormatPr defaultRowHeight="13.5"/>
  <cols>
    <col min="1" max="4" width="24.75" customWidth="1"/>
    <col min="5" max="5" width="26.25" customWidth="1"/>
  </cols>
  <sheetData>
    <row r="1" spans="1:7" ht="33" customHeight="1">
      <c r="A1" s="473" t="s">
        <v>2</v>
      </c>
      <c r="B1" s="473"/>
      <c r="C1" s="473"/>
      <c r="D1" s="473"/>
      <c r="E1" s="473"/>
    </row>
    <row r="2" spans="1:7" ht="21" customHeight="1">
      <c r="A2" s="5"/>
      <c r="B2" s="5"/>
      <c r="C2" s="5"/>
      <c r="D2" s="5"/>
      <c r="E2" s="5"/>
    </row>
    <row r="3" spans="1:7" ht="21" customHeight="1" thickBot="1">
      <c r="A3" s="177"/>
      <c r="B3" s="177" t="s">
        <v>440</v>
      </c>
      <c r="C3" s="177" t="s">
        <v>412</v>
      </c>
      <c r="D3" s="177" t="s">
        <v>391</v>
      </c>
      <c r="E3" s="177" t="s">
        <v>377</v>
      </c>
    </row>
    <row r="4" spans="1:7" ht="21" customHeight="1" thickTop="1">
      <c r="A4" s="66" t="s">
        <v>6</v>
      </c>
      <c r="B4" s="62">
        <v>68</v>
      </c>
      <c r="C4" s="62">
        <v>104</v>
      </c>
      <c r="D4" s="62">
        <v>65</v>
      </c>
      <c r="E4" s="414">
        <v>74</v>
      </c>
    </row>
    <row r="5" spans="1:7" ht="21" customHeight="1">
      <c r="A5" s="42" t="s">
        <v>3</v>
      </c>
      <c r="B5" s="42">
        <v>65</v>
      </c>
      <c r="C5" s="42">
        <v>91</v>
      </c>
      <c r="D5" s="42">
        <v>91</v>
      </c>
      <c r="E5" s="415">
        <v>81</v>
      </c>
    </row>
    <row r="6" spans="1:7" ht="21" customHeight="1">
      <c r="A6" s="50" t="s">
        <v>4</v>
      </c>
      <c r="B6" s="50">
        <v>73</v>
      </c>
      <c r="C6" s="50">
        <v>100</v>
      </c>
      <c r="D6" s="50">
        <v>115</v>
      </c>
      <c r="E6" s="416">
        <v>88</v>
      </c>
    </row>
    <row r="7" spans="1:7" ht="21" customHeight="1">
      <c r="A7" s="337" t="s">
        <v>5</v>
      </c>
      <c r="B7" s="338">
        <f>SUM(B4:B6)</f>
        <v>206</v>
      </c>
      <c r="C7" s="338">
        <f>SUM(C4:C6)</f>
        <v>295</v>
      </c>
      <c r="D7" s="338">
        <f>SUM(D4:D6)</f>
        <v>271</v>
      </c>
      <c r="E7" s="338">
        <f>SUM(E4:E6)</f>
        <v>243</v>
      </c>
    </row>
    <row r="8" spans="1:7" ht="21" customHeight="1">
      <c r="A8" s="43" t="s">
        <v>62</v>
      </c>
      <c r="B8" s="43">
        <v>109</v>
      </c>
      <c r="C8" s="43">
        <v>91</v>
      </c>
      <c r="D8" s="43">
        <v>92</v>
      </c>
      <c r="E8" s="417">
        <v>72</v>
      </c>
    </row>
    <row r="9" spans="1:7" ht="21" customHeight="1">
      <c r="A9" s="42" t="s">
        <v>63</v>
      </c>
      <c r="B9" s="42">
        <v>79</v>
      </c>
      <c r="C9" s="42">
        <v>84</v>
      </c>
      <c r="D9" s="42">
        <v>85</v>
      </c>
      <c r="E9" s="415">
        <v>78</v>
      </c>
    </row>
    <row r="10" spans="1:7" ht="21" customHeight="1">
      <c r="A10" s="60" t="s">
        <v>64</v>
      </c>
      <c r="B10" s="60">
        <v>72</v>
      </c>
      <c r="C10" s="60">
        <v>75</v>
      </c>
      <c r="D10" s="60">
        <v>77</v>
      </c>
      <c r="E10" s="418">
        <v>71</v>
      </c>
    </row>
    <row r="11" spans="1:7" ht="21" customHeight="1" thickBot="1">
      <c r="A11" s="337" t="s">
        <v>65</v>
      </c>
      <c r="B11" s="339">
        <f>SUM(B8:B10)</f>
        <v>260</v>
      </c>
      <c r="C11" s="339">
        <f>SUM(C8:C10)</f>
        <v>250</v>
      </c>
      <c r="D11" s="339">
        <f>SUM(D8:D10)</f>
        <v>254</v>
      </c>
      <c r="E11" s="339">
        <f>SUM(E8:E10)</f>
        <v>221</v>
      </c>
    </row>
    <row r="12" spans="1:7" ht="21" customHeight="1" thickTop="1" thickBot="1">
      <c r="A12" s="340" t="s">
        <v>118</v>
      </c>
      <c r="B12" s="341">
        <f>SUM(B7,B11)</f>
        <v>466</v>
      </c>
      <c r="C12" s="341">
        <f>SUM(C7,C11)</f>
        <v>545</v>
      </c>
      <c r="D12" s="341">
        <f>SUM(D7,D11)</f>
        <v>525</v>
      </c>
      <c r="E12" s="341">
        <f>SUM(E7,E11)</f>
        <v>464</v>
      </c>
      <c r="G12" s="22"/>
    </row>
    <row r="13" spans="1:7" ht="21" customHeight="1" thickTop="1">
      <c r="A13" s="62" t="s">
        <v>68</v>
      </c>
      <c r="B13" s="62">
        <v>90</v>
      </c>
      <c r="C13" s="62">
        <v>113</v>
      </c>
      <c r="D13" s="62">
        <v>98</v>
      </c>
      <c r="E13" s="414">
        <v>94</v>
      </c>
      <c r="G13" s="22"/>
    </row>
    <row r="14" spans="1:7" ht="21" customHeight="1">
      <c r="A14" s="42" t="s">
        <v>69</v>
      </c>
      <c r="B14" s="42">
        <v>67</v>
      </c>
      <c r="C14" s="42">
        <v>104</v>
      </c>
      <c r="D14" s="42">
        <v>75</v>
      </c>
      <c r="E14" s="415">
        <v>87</v>
      </c>
    </row>
    <row r="15" spans="1:7" ht="21" customHeight="1">
      <c r="A15" s="50" t="s">
        <v>70</v>
      </c>
      <c r="B15" s="50">
        <v>72</v>
      </c>
      <c r="C15" s="50">
        <v>83</v>
      </c>
      <c r="D15" s="50">
        <v>72</v>
      </c>
      <c r="E15" s="416">
        <v>75</v>
      </c>
    </row>
    <row r="16" spans="1:7" ht="21" customHeight="1">
      <c r="A16" s="343" t="s">
        <v>71</v>
      </c>
      <c r="B16" s="338">
        <f>SUM(B13:B15)</f>
        <v>229</v>
      </c>
      <c r="C16" s="338">
        <f>SUM(C13:C15)</f>
        <v>300</v>
      </c>
      <c r="D16" s="338">
        <f>SUM(D13:D15)</f>
        <v>245</v>
      </c>
      <c r="E16" s="338">
        <f>SUM(E13:E15)</f>
        <v>256</v>
      </c>
    </row>
    <row r="17" spans="1:5" ht="21" customHeight="1">
      <c r="A17" s="66" t="s">
        <v>107</v>
      </c>
      <c r="B17" s="66">
        <v>55</v>
      </c>
      <c r="C17" s="66">
        <v>72</v>
      </c>
      <c r="D17" s="66">
        <v>72</v>
      </c>
      <c r="E17" s="419">
        <v>56</v>
      </c>
    </row>
    <row r="18" spans="1:5" ht="21" customHeight="1">
      <c r="A18" s="42" t="s">
        <v>106</v>
      </c>
      <c r="B18" s="42">
        <v>63</v>
      </c>
      <c r="C18" s="42">
        <v>55</v>
      </c>
      <c r="D18" s="42">
        <v>103</v>
      </c>
      <c r="E18" s="415">
        <v>62</v>
      </c>
    </row>
    <row r="19" spans="1:5" ht="21" customHeight="1">
      <c r="A19" s="50" t="s">
        <v>108</v>
      </c>
      <c r="B19" s="50">
        <v>77</v>
      </c>
      <c r="C19" s="50">
        <v>86</v>
      </c>
      <c r="D19" s="50">
        <v>85</v>
      </c>
      <c r="E19" s="416">
        <v>82</v>
      </c>
    </row>
    <row r="20" spans="1:5" ht="21" customHeight="1" thickBot="1">
      <c r="A20" s="337" t="s">
        <v>109</v>
      </c>
      <c r="B20" s="344">
        <f>SUM(B17:B19)</f>
        <v>195</v>
      </c>
      <c r="C20" s="344">
        <f>SUM(C17:C19)</f>
        <v>213</v>
      </c>
      <c r="D20" s="344">
        <f>SUM(D17:D19)</f>
        <v>260</v>
      </c>
      <c r="E20" s="344">
        <f>SUM(E17:E19)</f>
        <v>200</v>
      </c>
    </row>
    <row r="21" spans="1:5" ht="21" customHeight="1" thickTop="1" thickBot="1">
      <c r="A21" s="345" t="s">
        <v>147</v>
      </c>
      <c r="B21" s="342">
        <f>SUM(B16,B20)</f>
        <v>424</v>
      </c>
      <c r="C21" s="342">
        <f>SUM(C16,C20)</f>
        <v>513</v>
      </c>
      <c r="D21" s="342">
        <f>SUM(D16,D20)</f>
        <v>505</v>
      </c>
      <c r="E21" s="342">
        <f>SUM(E16,E20)</f>
        <v>456</v>
      </c>
    </row>
    <row r="22" spans="1:5" ht="21" customHeight="1" thickTop="1">
      <c r="A22" s="346" t="s">
        <v>111</v>
      </c>
      <c r="B22" s="347">
        <f>SUM(B12,B21)</f>
        <v>890</v>
      </c>
      <c r="C22" s="347">
        <f>SUM(C12,C21)</f>
        <v>1058</v>
      </c>
      <c r="D22" s="347">
        <f>SUM(D12,D21)</f>
        <v>1030</v>
      </c>
      <c r="E22" s="347">
        <f>SUM(E12,E21)</f>
        <v>920</v>
      </c>
    </row>
    <row r="23" spans="1:5" ht="21" customHeight="1">
      <c r="A23" s="46" t="s">
        <v>162</v>
      </c>
      <c r="B23" s="46"/>
      <c r="C23" s="46"/>
      <c r="D23" s="46"/>
      <c r="E23" s="94"/>
    </row>
    <row r="24" spans="1:5" ht="24" customHeight="1">
      <c r="A24" s="156" t="s">
        <v>205</v>
      </c>
      <c r="B24" s="156"/>
      <c r="C24" s="156"/>
      <c r="D24" s="251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opLeftCell="A10" zoomScaleNormal="100" workbookViewId="0">
      <selection activeCell="L21" sqref="L21"/>
    </sheetView>
  </sheetViews>
  <sheetFormatPr defaultColWidth="9" defaultRowHeight="13.5"/>
  <cols>
    <col min="1" max="1" width="14" style="164" customWidth="1"/>
    <col min="2" max="11" width="12.125" style="164" customWidth="1"/>
    <col min="12" max="16384" width="9" style="164"/>
  </cols>
  <sheetData>
    <row r="1" spans="1:11" s="165" customFormat="1" ht="24.95" customHeight="1">
      <c r="A1" s="473" t="s">
        <v>7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</row>
    <row r="2" spans="1:11" s="165" customFormat="1" ht="24.95" customHeight="1">
      <c r="K2" s="166" t="s">
        <v>8</v>
      </c>
    </row>
    <row r="3" spans="1:11" s="165" customFormat="1" ht="24.95" customHeight="1">
      <c r="A3" s="517"/>
      <c r="B3" s="519" t="s">
        <v>9</v>
      </c>
      <c r="C3" s="519"/>
      <c r="D3" s="520" t="s">
        <v>10</v>
      </c>
      <c r="E3" s="521"/>
      <c r="F3" s="520" t="s">
        <v>11</v>
      </c>
      <c r="G3" s="521"/>
      <c r="H3" s="520" t="s">
        <v>12</v>
      </c>
      <c r="I3" s="521"/>
      <c r="J3" s="522" t="s">
        <v>13</v>
      </c>
      <c r="K3" s="522"/>
    </row>
    <row r="4" spans="1:11" s="165" customFormat="1" ht="24.95" customHeight="1">
      <c r="A4" s="518"/>
      <c r="B4" s="399" t="s">
        <v>443</v>
      </c>
      <c r="C4" s="167" t="s">
        <v>416</v>
      </c>
      <c r="D4" s="167" t="str">
        <f>B4</f>
        <v>２年度</v>
      </c>
      <c r="E4" s="167" t="str">
        <f>C4</f>
        <v>元年度</v>
      </c>
      <c r="F4" s="167" t="str">
        <f>B4</f>
        <v>２年度</v>
      </c>
      <c r="G4" s="167" t="str">
        <f>C4</f>
        <v>元年度</v>
      </c>
      <c r="H4" s="167" t="str">
        <f>B4</f>
        <v>２年度</v>
      </c>
      <c r="I4" s="167" t="str">
        <f>C4</f>
        <v>元年度</v>
      </c>
      <c r="J4" s="358" t="str">
        <f>B4</f>
        <v>２年度</v>
      </c>
      <c r="K4" s="358" t="str">
        <f>I4</f>
        <v>元年度</v>
      </c>
    </row>
    <row r="5" spans="1:11" s="165" customFormat="1" ht="24.95" customHeight="1">
      <c r="A5" s="386" t="s">
        <v>144</v>
      </c>
      <c r="B5" s="400">
        <v>74292</v>
      </c>
      <c r="C5" s="396">
        <v>279792</v>
      </c>
      <c r="D5" s="168">
        <v>0</v>
      </c>
      <c r="E5" s="168">
        <v>0</v>
      </c>
      <c r="F5" s="168">
        <v>0</v>
      </c>
      <c r="G5" s="168">
        <v>21350</v>
      </c>
      <c r="H5" s="168">
        <v>232860</v>
      </c>
      <c r="I5" s="168">
        <v>152850</v>
      </c>
      <c r="J5" s="348">
        <f>B5+D5+F5+H5</f>
        <v>307152</v>
      </c>
      <c r="K5" s="348">
        <f t="shared" ref="K5:K7" si="0">SUM(C5,E5,G5,I5)</f>
        <v>453992</v>
      </c>
    </row>
    <row r="6" spans="1:11" s="165" customFormat="1" ht="24.95" customHeight="1">
      <c r="A6" s="214" t="s">
        <v>145</v>
      </c>
      <c r="B6" s="401">
        <v>118554</v>
      </c>
      <c r="C6" s="448">
        <v>89180</v>
      </c>
      <c r="D6" s="170">
        <v>0</v>
      </c>
      <c r="E6" s="424">
        <v>0</v>
      </c>
      <c r="F6" s="170">
        <v>42140</v>
      </c>
      <c r="G6" s="424">
        <v>0</v>
      </c>
      <c r="H6" s="170">
        <v>245800</v>
      </c>
      <c r="I6" s="424">
        <v>53150</v>
      </c>
      <c r="J6" s="359">
        <f t="shared" ref="J6:J7" si="1">B6+D6+F6+H6</f>
        <v>406494</v>
      </c>
      <c r="K6" s="359">
        <f t="shared" si="0"/>
        <v>142330</v>
      </c>
    </row>
    <row r="7" spans="1:11" s="165" customFormat="1" ht="24.95" customHeight="1">
      <c r="A7" s="387" t="s">
        <v>4</v>
      </c>
      <c r="B7" s="402">
        <v>194523</v>
      </c>
      <c r="C7" s="449">
        <v>129685</v>
      </c>
      <c r="D7" s="270">
        <v>0</v>
      </c>
      <c r="E7" s="270">
        <v>0</v>
      </c>
      <c r="F7" s="270">
        <v>36100</v>
      </c>
      <c r="G7" s="270">
        <v>0</v>
      </c>
      <c r="H7" s="270">
        <v>9018</v>
      </c>
      <c r="I7" s="270">
        <v>410999</v>
      </c>
      <c r="J7" s="350">
        <f t="shared" si="1"/>
        <v>239641</v>
      </c>
      <c r="K7" s="350">
        <f t="shared" si="0"/>
        <v>540684</v>
      </c>
    </row>
    <row r="8" spans="1:11" s="165" customFormat="1" ht="24.95" customHeight="1">
      <c r="A8" s="375" t="s">
        <v>61</v>
      </c>
      <c r="B8" s="376">
        <f t="shared" ref="B8:K8" si="2">SUM(B5:B7)</f>
        <v>387369</v>
      </c>
      <c r="C8" s="397">
        <f t="shared" ref="C8" si="3">SUM(C5:C7)</f>
        <v>498657</v>
      </c>
      <c r="D8" s="351">
        <f t="shared" si="2"/>
        <v>0</v>
      </c>
      <c r="E8" s="351">
        <f t="shared" ref="E8" si="4">SUM(E5:E7)</f>
        <v>0</v>
      </c>
      <c r="F8" s="351">
        <f t="shared" si="2"/>
        <v>78240</v>
      </c>
      <c r="G8" s="351">
        <f t="shared" ref="G8" si="5">SUM(G5:G7)</f>
        <v>21350</v>
      </c>
      <c r="H8" s="351">
        <f>SUM(H5:H7)</f>
        <v>487678</v>
      </c>
      <c r="I8" s="351">
        <f>SUM(I5:I7)</f>
        <v>616999</v>
      </c>
      <c r="J8" s="351">
        <f t="shared" si="2"/>
        <v>953287</v>
      </c>
      <c r="K8" s="351">
        <f t="shared" si="2"/>
        <v>1137006</v>
      </c>
    </row>
    <row r="9" spans="1:11" s="165" customFormat="1" ht="24.95" customHeight="1">
      <c r="A9" s="212" t="s">
        <v>358</v>
      </c>
      <c r="B9" s="403">
        <v>414928</v>
      </c>
      <c r="C9" s="230">
        <v>386183</v>
      </c>
      <c r="D9" s="168">
        <v>24100</v>
      </c>
      <c r="E9" s="168">
        <v>87900</v>
      </c>
      <c r="F9" s="168">
        <v>71920</v>
      </c>
      <c r="G9" s="168">
        <v>36080</v>
      </c>
      <c r="H9" s="168">
        <v>221647</v>
      </c>
      <c r="I9" s="168">
        <v>223318</v>
      </c>
      <c r="J9" s="348">
        <f t="shared" ref="J9:J11" si="6">B9+D9+F9+H9</f>
        <v>732595</v>
      </c>
      <c r="K9" s="348">
        <f t="shared" ref="K9:K11" si="7">SUM(C9,E9,G9,I9)</f>
        <v>733481</v>
      </c>
    </row>
    <row r="10" spans="1:11" s="165" customFormat="1" ht="24.95" customHeight="1">
      <c r="A10" s="214" t="s">
        <v>14</v>
      </c>
      <c r="B10" s="401">
        <v>159240</v>
      </c>
      <c r="C10" s="448">
        <v>1079320</v>
      </c>
      <c r="D10" s="170">
        <v>28800</v>
      </c>
      <c r="E10" s="424">
        <v>17480</v>
      </c>
      <c r="F10" s="170">
        <v>107600</v>
      </c>
      <c r="G10" s="424">
        <v>10220</v>
      </c>
      <c r="H10" s="170">
        <v>142370</v>
      </c>
      <c r="I10" s="424">
        <v>359867</v>
      </c>
      <c r="J10" s="359">
        <f t="shared" si="6"/>
        <v>438010</v>
      </c>
      <c r="K10" s="359">
        <f t="shared" si="7"/>
        <v>1466887</v>
      </c>
    </row>
    <row r="11" spans="1:11" s="165" customFormat="1" ht="24.95" customHeight="1">
      <c r="A11" s="213" t="s">
        <v>15</v>
      </c>
      <c r="B11" s="404">
        <v>655980</v>
      </c>
      <c r="C11" s="209">
        <v>266945</v>
      </c>
      <c r="D11" s="270">
        <v>179280</v>
      </c>
      <c r="E11" s="270">
        <v>46900</v>
      </c>
      <c r="F11" s="270">
        <v>0</v>
      </c>
      <c r="G11" s="270">
        <v>92650</v>
      </c>
      <c r="H11" s="270">
        <v>342509</v>
      </c>
      <c r="I11" s="270">
        <v>142581</v>
      </c>
      <c r="J11" s="350">
        <f t="shared" si="6"/>
        <v>1177769</v>
      </c>
      <c r="K11" s="350">
        <f t="shared" si="7"/>
        <v>549076</v>
      </c>
    </row>
    <row r="12" spans="1:11" s="165" customFormat="1" ht="24.95" customHeight="1">
      <c r="A12" s="349" t="s">
        <v>66</v>
      </c>
      <c r="B12" s="405">
        <f>SUM(B9:B11)</f>
        <v>1230148</v>
      </c>
      <c r="C12" s="398">
        <f>SUM(C9:C11)</f>
        <v>1732448</v>
      </c>
      <c r="D12" s="350">
        <f>SUM(D9:D11)</f>
        <v>232180</v>
      </c>
      <c r="E12" s="350">
        <f>SUM(E9:E11)</f>
        <v>152280</v>
      </c>
      <c r="F12" s="350">
        <f t="shared" ref="F12:K12" si="8">SUM(F9:F11)</f>
        <v>179520</v>
      </c>
      <c r="G12" s="350">
        <f t="shared" ref="G12" si="9">SUM(G9:G11)</f>
        <v>138950</v>
      </c>
      <c r="H12" s="350">
        <f t="shared" si="8"/>
        <v>706526</v>
      </c>
      <c r="I12" s="350">
        <f t="shared" ref="I12" si="10">SUM(I9:I11)</f>
        <v>725766</v>
      </c>
      <c r="J12" s="350">
        <f t="shared" si="8"/>
        <v>2348374</v>
      </c>
      <c r="K12" s="350">
        <f t="shared" si="8"/>
        <v>2749444</v>
      </c>
    </row>
    <row r="13" spans="1:11" s="165" customFormat="1" ht="24.95" customHeight="1">
      <c r="A13" s="375" t="s">
        <v>118</v>
      </c>
      <c r="B13" s="376">
        <f>SUM(B8,B12)</f>
        <v>1617517</v>
      </c>
      <c r="C13" s="397">
        <f>SUM(C8,C12)</f>
        <v>2231105</v>
      </c>
      <c r="D13" s="351">
        <f t="shared" ref="D13:K13" si="11">SUM(D8,D12)</f>
        <v>232180</v>
      </c>
      <c r="E13" s="351">
        <f t="shared" ref="E13" si="12">SUM(E8,E12)</f>
        <v>152280</v>
      </c>
      <c r="F13" s="351">
        <f t="shared" si="11"/>
        <v>257760</v>
      </c>
      <c r="G13" s="351">
        <f t="shared" ref="G13" si="13">SUM(G8,G12)</f>
        <v>160300</v>
      </c>
      <c r="H13" s="351">
        <f t="shared" si="11"/>
        <v>1194204</v>
      </c>
      <c r="I13" s="351">
        <f t="shared" ref="I13" si="14">SUM(I8,I12)</f>
        <v>1342765</v>
      </c>
      <c r="J13" s="351">
        <f t="shared" si="11"/>
        <v>3301661</v>
      </c>
      <c r="K13" s="351">
        <f t="shared" si="11"/>
        <v>3886450</v>
      </c>
    </row>
    <row r="14" spans="1:11" s="165" customFormat="1" ht="24.95" customHeight="1">
      <c r="A14" s="212" t="s">
        <v>35</v>
      </c>
      <c r="B14" s="403">
        <v>585814</v>
      </c>
      <c r="C14" s="230">
        <v>564196</v>
      </c>
      <c r="D14" s="422">
        <v>0</v>
      </c>
      <c r="E14" s="422">
        <v>30800</v>
      </c>
      <c r="F14" s="422">
        <v>41200</v>
      </c>
      <c r="G14" s="422">
        <v>49800</v>
      </c>
      <c r="H14" s="422">
        <v>105830</v>
      </c>
      <c r="I14" s="422">
        <v>109680</v>
      </c>
      <c r="J14" s="348">
        <f t="shared" ref="J14:J16" si="15">B14+D14+F14+H14</f>
        <v>732844</v>
      </c>
      <c r="K14" s="348">
        <f>C14+E14+G14+I14</f>
        <v>754476</v>
      </c>
    </row>
    <row r="15" spans="1:11" s="165" customFormat="1" ht="24.95" customHeight="1">
      <c r="A15" s="214" t="s">
        <v>36</v>
      </c>
      <c r="B15" s="401">
        <v>2555230</v>
      </c>
      <c r="C15" s="448">
        <v>190303</v>
      </c>
      <c r="D15" s="424">
        <v>104760</v>
      </c>
      <c r="E15" s="424">
        <v>0</v>
      </c>
      <c r="F15" s="424">
        <v>52850</v>
      </c>
      <c r="G15" s="424">
        <v>16350</v>
      </c>
      <c r="H15" s="424">
        <v>740245</v>
      </c>
      <c r="I15" s="424">
        <v>250210</v>
      </c>
      <c r="J15" s="359">
        <f t="shared" si="15"/>
        <v>3453085</v>
      </c>
      <c r="K15" s="359">
        <f>C15+E15+G15+I15</f>
        <v>456863</v>
      </c>
    </row>
    <row r="16" spans="1:11" s="165" customFormat="1" ht="24.95" customHeight="1">
      <c r="A16" s="213" t="s">
        <v>37</v>
      </c>
      <c r="B16" s="404">
        <v>174800</v>
      </c>
      <c r="C16" s="209">
        <v>296038</v>
      </c>
      <c r="D16" s="423">
        <v>0</v>
      </c>
      <c r="E16" s="423">
        <v>0</v>
      </c>
      <c r="F16" s="423">
        <v>10400</v>
      </c>
      <c r="G16" s="423">
        <v>20300</v>
      </c>
      <c r="H16" s="423">
        <v>0</v>
      </c>
      <c r="I16" s="423">
        <v>117693</v>
      </c>
      <c r="J16" s="350">
        <f t="shared" si="15"/>
        <v>185200</v>
      </c>
      <c r="K16" s="350">
        <f>C16+E16+G16+I16</f>
        <v>434031</v>
      </c>
    </row>
    <row r="17" spans="1:11" s="165" customFormat="1" ht="24.95" customHeight="1">
      <c r="A17" s="349" t="s">
        <v>60</v>
      </c>
      <c r="B17" s="405">
        <f>SUM(B14:B16)</f>
        <v>3315844</v>
      </c>
      <c r="C17" s="398">
        <f>SUM(C14:C16)</f>
        <v>1050537</v>
      </c>
      <c r="D17" s="350">
        <f t="shared" ref="D17:J17" si="16">SUM(D14:D16)</f>
        <v>104760</v>
      </c>
      <c r="E17" s="350">
        <f t="shared" ref="E17" si="17">SUM(E14:E16)</f>
        <v>30800</v>
      </c>
      <c r="F17" s="350">
        <f>SUM(F14:F16)</f>
        <v>104450</v>
      </c>
      <c r="G17" s="350">
        <f>SUM(G14:G16)</f>
        <v>86450</v>
      </c>
      <c r="H17" s="350">
        <f t="shared" si="16"/>
        <v>846075</v>
      </c>
      <c r="I17" s="350">
        <f t="shared" ref="I17" si="18">SUM(I14:I16)</f>
        <v>477583</v>
      </c>
      <c r="J17" s="350">
        <f t="shared" si="16"/>
        <v>4371129</v>
      </c>
      <c r="K17" s="350">
        <f>SUM(K14:K16)</f>
        <v>1645370</v>
      </c>
    </row>
    <row r="18" spans="1:11" s="165" customFormat="1" ht="24.95" customHeight="1">
      <c r="A18" s="211" t="s">
        <v>146</v>
      </c>
      <c r="B18" s="435">
        <v>33700</v>
      </c>
      <c r="C18" s="450">
        <v>104930</v>
      </c>
      <c r="D18" s="181">
        <v>100000</v>
      </c>
      <c r="E18" s="181">
        <v>0</v>
      </c>
      <c r="F18" s="436">
        <v>13600</v>
      </c>
      <c r="G18" s="436">
        <v>0</v>
      </c>
      <c r="H18" s="181">
        <v>74980</v>
      </c>
      <c r="I18" s="181">
        <v>222550</v>
      </c>
      <c r="J18" s="359">
        <f t="shared" ref="J18:J20" si="19">B18+D18+F18+H18</f>
        <v>222280</v>
      </c>
      <c r="K18" s="351">
        <f>C18+E18+G18+I18</f>
        <v>327480</v>
      </c>
    </row>
    <row r="19" spans="1:11" s="165" customFormat="1" ht="24.95" customHeight="1">
      <c r="A19" s="169" t="s">
        <v>123</v>
      </c>
      <c r="B19" s="437">
        <v>248370</v>
      </c>
      <c r="C19" s="438">
        <v>477718</v>
      </c>
      <c r="D19" s="439">
        <v>0</v>
      </c>
      <c r="E19" s="439">
        <v>66900</v>
      </c>
      <c r="F19" s="439">
        <v>9950</v>
      </c>
      <c r="G19" s="439">
        <v>0</v>
      </c>
      <c r="H19" s="439">
        <v>152750</v>
      </c>
      <c r="I19" s="439">
        <v>224200</v>
      </c>
      <c r="J19" s="359">
        <f t="shared" si="19"/>
        <v>411070</v>
      </c>
      <c r="K19" s="359">
        <f>C19+E19+G19+I19</f>
        <v>768818</v>
      </c>
    </row>
    <row r="20" spans="1:11" s="165" customFormat="1" ht="24.95" customHeight="1">
      <c r="A20" s="171" t="s">
        <v>124</v>
      </c>
      <c r="B20" s="440">
        <v>682669</v>
      </c>
      <c r="C20" s="441">
        <v>792526</v>
      </c>
      <c r="D20" s="442">
        <v>0</v>
      </c>
      <c r="E20" s="442">
        <v>50600</v>
      </c>
      <c r="F20" s="442">
        <v>124000</v>
      </c>
      <c r="G20" s="442">
        <v>0</v>
      </c>
      <c r="H20" s="442">
        <v>476565</v>
      </c>
      <c r="I20" s="442">
        <v>228500</v>
      </c>
      <c r="J20" s="359">
        <f t="shared" si="19"/>
        <v>1283234</v>
      </c>
      <c r="K20" s="360">
        <f>C20+E20+G20+I20</f>
        <v>1071626</v>
      </c>
    </row>
    <row r="21" spans="1:11" s="165" customFormat="1" ht="24.95" customHeight="1" thickBot="1">
      <c r="A21" s="352" t="s">
        <v>110</v>
      </c>
      <c r="B21" s="406">
        <f t="shared" ref="B21:K21" si="20">SUM(B18:B20)</f>
        <v>964739</v>
      </c>
      <c r="C21" s="354">
        <f t="shared" ref="C21" si="21">SUM(C18:C20)</f>
        <v>1375174</v>
      </c>
      <c r="D21" s="353">
        <f t="shared" si="20"/>
        <v>100000</v>
      </c>
      <c r="E21" s="353">
        <f t="shared" ref="E21" si="22">SUM(E18:E20)</f>
        <v>117500</v>
      </c>
      <c r="F21" s="354">
        <f t="shared" si="20"/>
        <v>147550</v>
      </c>
      <c r="G21" s="354">
        <f t="shared" ref="G21" si="23">SUM(G18:G20)</f>
        <v>0</v>
      </c>
      <c r="H21" s="354">
        <f t="shared" si="20"/>
        <v>704295</v>
      </c>
      <c r="I21" s="354">
        <f t="shared" ref="I21" si="24">SUM(I18:I20)</f>
        <v>675250</v>
      </c>
      <c r="J21" s="353">
        <f t="shared" si="20"/>
        <v>1916584</v>
      </c>
      <c r="K21" s="353">
        <f t="shared" si="20"/>
        <v>2167924</v>
      </c>
    </row>
    <row r="22" spans="1:11" s="1" customFormat="1" ht="24.75" customHeight="1" thickTop="1">
      <c r="A22" s="355" t="s">
        <v>128</v>
      </c>
      <c r="B22" s="407">
        <f t="shared" ref="B22:H22" si="25">B13+B17+B21</f>
        <v>5898100</v>
      </c>
      <c r="C22" s="357">
        <f t="shared" ref="C22" si="26">C13+C17+C21</f>
        <v>4656816</v>
      </c>
      <c r="D22" s="356">
        <f t="shared" si="25"/>
        <v>436940</v>
      </c>
      <c r="E22" s="356">
        <f t="shared" ref="E22" si="27">E13+E17+E21</f>
        <v>300580</v>
      </c>
      <c r="F22" s="357">
        <f t="shared" si="25"/>
        <v>509760</v>
      </c>
      <c r="G22" s="357">
        <f t="shared" ref="G22" si="28">G13+G17+G21</f>
        <v>246750</v>
      </c>
      <c r="H22" s="357">
        <f t="shared" si="25"/>
        <v>2744574</v>
      </c>
      <c r="I22" s="357">
        <f t="shared" ref="I22" si="29">I13+I17+I21</f>
        <v>2495598</v>
      </c>
      <c r="J22" s="356">
        <f>J13+J17+J21</f>
        <v>9589374</v>
      </c>
      <c r="K22" s="356">
        <f>K13+K17+K21</f>
        <v>7699744</v>
      </c>
    </row>
    <row r="23" spans="1:11" ht="22.5" customHeight="1">
      <c r="G23" s="6" t="s">
        <v>119</v>
      </c>
      <c r="H23" s="172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r-hara</cp:lastModifiedBy>
  <cp:lastPrinted>2021-04-01T11:42:31Z</cp:lastPrinted>
  <dcterms:created xsi:type="dcterms:W3CDTF">2003-12-19T00:37:38Z</dcterms:created>
  <dcterms:modified xsi:type="dcterms:W3CDTF">2021-05-11T23:53:48Z</dcterms:modified>
</cp:coreProperties>
</file>