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izmcci.sharepoint.com/sites/document/Company/50 経営支援課/経済動向調査/２　四半期調査/R6　調査結果/"/>
    </mc:Choice>
  </mc:AlternateContent>
  <xr:revisionPtr revIDLastSave="172" documentId="13_ncr:1_{27998CB7-97F1-45D5-A953-05C584E44EFF}" xr6:coauthVersionLast="47" xr6:coauthVersionMax="47" xr10:uidLastSave="{9DD88F8D-B2EE-46F5-BF22-B8DFD5E5DE90}"/>
  <bookViews>
    <workbookView xWindow="-120" yWindow="-120" windowWidth="20730" windowHeight="11040" tabRatio="816" xr2:uid="{00000000-000D-0000-FFFF-FFFF00000000}"/>
  </bookViews>
  <sheets>
    <sheet name="給水量" sheetId="1" r:id="rId1"/>
    <sheet name="人口動態" sheetId="934" r:id="rId2"/>
    <sheet name="雇用情勢" sheetId="938" r:id="rId3"/>
    <sheet name="賃金・労働時間・雇用" sheetId="942" r:id="rId4"/>
    <sheet name="倒産状況（データバンク）" sheetId="937" r:id="rId5"/>
    <sheet name="金利" sheetId="935" r:id="rId6"/>
    <sheet name="信用保証" sheetId="939" r:id="rId7"/>
    <sheet name="建築確認" sheetId="88" r:id="rId8"/>
    <sheet name="公共工事" sheetId="933" r:id="rId9"/>
  </sheets>
  <definedNames>
    <definedName name="_xlnm.Print_Area" localSheetId="0">給水量!$A$1:$G$14</definedName>
    <definedName name="_xlnm.Print_Area" localSheetId="5">金利!$A$1:$D$82</definedName>
    <definedName name="_xlnm.Print_Area" localSheetId="7">建築確認!$A$1:$E$24</definedName>
    <definedName name="_xlnm.Print_Area" localSheetId="2">雇用情勢!$A$1:$S$30</definedName>
    <definedName name="_xlnm.Print_Area" localSheetId="8">公共工事!$A$1:$K$23</definedName>
    <definedName name="_xlnm.Print_Area" localSheetId="6">信用保証!$A$1:$J$88</definedName>
    <definedName name="_xlnm.Print_Area" localSheetId="1">人口動態!$A$1:$K$88</definedName>
    <definedName name="_xlnm.Print_Area" localSheetId="3">賃金・労働時間・雇用!$A$1:$S$55</definedName>
    <definedName name="_xlnm.Print_Area" localSheetId="4">'倒産状況（データバンク）'!$A$1:$F$104</definedName>
    <definedName name="_xlnm.Print_Titles" localSheetId="5">金利!$1:$3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938" l="1"/>
  <c r="I28" i="938"/>
  <c r="I27" i="938"/>
  <c r="I26" i="938"/>
  <c r="I25" i="938"/>
  <c r="I24" i="938"/>
  <c r="I19" i="938" l="1"/>
  <c r="I20" i="938"/>
  <c r="I21" i="938"/>
  <c r="I22" i="938"/>
  <c r="I23" i="938"/>
  <c r="I18" i="938"/>
  <c r="I7" i="938" l="1"/>
  <c r="I8" i="938"/>
  <c r="I9" i="938"/>
  <c r="I10" i="938"/>
  <c r="I11" i="938"/>
  <c r="I12" i="938"/>
  <c r="I13" i="938"/>
  <c r="I14" i="938"/>
  <c r="I15" i="938"/>
  <c r="I16" i="938"/>
  <c r="I17" i="938"/>
  <c r="I6" i="938"/>
  <c r="B5" i="937"/>
  <c r="E5" i="937"/>
  <c r="D5" i="937"/>
  <c r="C5" i="937"/>
  <c r="D10" i="1"/>
  <c r="D11" i="1"/>
  <c r="A41" i="942" l="1"/>
  <c r="A20" i="942"/>
  <c r="D9" i="1" l="1"/>
  <c r="D8" i="1"/>
  <c r="D7" i="1"/>
  <c r="D6" i="1"/>
  <c r="G7" i="1" l="1"/>
  <c r="G8" i="1"/>
  <c r="G9" i="1"/>
  <c r="G10" i="1"/>
  <c r="G11" i="1"/>
  <c r="G6" i="1"/>
  <c r="I21" i="933"/>
  <c r="I17" i="933"/>
  <c r="I12" i="933"/>
  <c r="I8" i="933"/>
  <c r="G21" i="933"/>
  <c r="G17" i="933"/>
  <c r="G12" i="933"/>
  <c r="G8" i="933"/>
  <c r="E21" i="933"/>
  <c r="E17" i="933"/>
  <c r="E12" i="933"/>
  <c r="E8" i="933"/>
  <c r="C21" i="933"/>
  <c r="C17" i="933"/>
  <c r="C12" i="933"/>
  <c r="C8" i="933"/>
  <c r="E27" i="937"/>
  <c r="D27" i="937"/>
  <c r="C27" i="937"/>
  <c r="B27" i="937"/>
  <c r="D40" i="937"/>
  <c r="E40" i="937"/>
  <c r="C40" i="937"/>
  <c r="B40" i="937"/>
  <c r="E53" i="937"/>
  <c r="D53" i="937"/>
  <c r="E13" i="933" l="1"/>
  <c r="E22" i="933" s="1"/>
  <c r="C13" i="933"/>
  <c r="C22" i="933" s="1"/>
  <c r="I13" i="933"/>
  <c r="I22" i="933" s="1"/>
  <c r="G13" i="933"/>
  <c r="G22" i="933" s="1"/>
  <c r="C53" i="937"/>
  <c r="B53" i="937"/>
  <c r="B12" i="933"/>
  <c r="E66" i="937" l="1"/>
  <c r="D66" i="937"/>
  <c r="C66" i="937"/>
  <c r="B66" i="937"/>
  <c r="J20" i="933" l="1"/>
  <c r="J19" i="933"/>
  <c r="J18" i="933"/>
  <c r="J16" i="933"/>
  <c r="J15" i="933"/>
  <c r="J14" i="933"/>
  <c r="J11" i="933"/>
  <c r="J10" i="933"/>
  <c r="J9" i="933"/>
  <c r="J7" i="933"/>
  <c r="J6" i="933"/>
  <c r="J5" i="933"/>
  <c r="L5" i="938" l="1"/>
  <c r="E79" i="937" l="1"/>
  <c r="D79" i="937"/>
  <c r="C79" i="937"/>
  <c r="B79" i="937"/>
  <c r="F5" i="1" l="1"/>
  <c r="E5" i="1"/>
  <c r="K79" i="934" l="1"/>
  <c r="G79" i="934"/>
  <c r="D79" i="934"/>
  <c r="K78" i="934"/>
  <c r="G78" i="934"/>
  <c r="D78" i="934"/>
  <c r="K77" i="934"/>
  <c r="G77" i="934"/>
  <c r="D77" i="934"/>
  <c r="B12" i="1" l="1"/>
  <c r="K80" i="934"/>
  <c r="K81" i="934"/>
  <c r="K82" i="934"/>
  <c r="G80" i="934"/>
  <c r="G81" i="934"/>
  <c r="G82" i="934"/>
  <c r="D80" i="934"/>
  <c r="D81" i="934"/>
  <c r="D82" i="934"/>
  <c r="E92" i="937"/>
  <c r="D92" i="937"/>
  <c r="C92" i="937"/>
  <c r="B92" i="937"/>
  <c r="K83" i="934"/>
  <c r="K84" i="934"/>
  <c r="K85" i="934"/>
  <c r="G83" i="934"/>
  <c r="G84" i="934"/>
  <c r="G85" i="934"/>
  <c r="D83" i="934"/>
  <c r="D84" i="934"/>
  <c r="D85" i="934"/>
  <c r="B105" i="937"/>
  <c r="C105" i="937"/>
  <c r="E105" i="937"/>
  <c r="D105" i="937"/>
  <c r="K86" i="934"/>
  <c r="K87" i="934"/>
  <c r="K88" i="934"/>
  <c r="G86" i="934"/>
  <c r="G87" i="934"/>
  <c r="G88" i="934"/>
  <c r="D86" i="934"/>
  <c r="D87" i="934"/>
  <c r="D88" i="934"/>
  <c r="B8" i="933"/>
  <c r="B7" i="88"/>
  <c r="B11" i="88"/>
  <c r="B16" i="88"/>
  <c r="B20" i="88"/>
  <c r="F17" i="933"/>
  <c r="G89" i="934"/>
  <c r="G90" i="934"/>
  <c r="G91" i="934"/>
  <c r="D89" i="934"/>
  <c r="D90" i="934"/>
  <c r="D91" i="934"/>
  <c r="K89" i="934"/>
  <c r="K90" i="934"/>
  <c r="K91" i="934"/>
  <c r="D92" i="934"/>
  <c r="F12" i="1"/>
  <c r="E12" i="1"/>
  <c r="C12" i="1"/>
  <c r="D93" i="934"/>
  <c r="D94" i="934"/>
  <c r="G92" i="934"/>
  <c r="G93" i="934"/>
  <c r="G94" i="934"/>
  <c r="K93" i="934"/>
  <c r="K94" i="934"/>
  <c r="K92" i="934"/>
  <c r="B157" i="937"/>
  <c r="B144" i="937"/>
  <c r="C144" i="937"/>
  <c r="E144" i="937"/>
  <c r="D144" i="937"/>
  <c r="B131" i="937"/>
  <c r="C131" i="937"/>
  <c r="E131" i="937"/>
  <c r="D131" i="937"/>
  <c r="E157" i="937"/>
  <c r="D157" i="937"/>
  <c r="C157" i="937"/>
  <c r="B170" i="937"/>
  <c r="C170" i="937"/>
  <c r="D170" i="937"/>
  <c r="E170" i="937"/>
  <c r="E183" i="937"/>
  <c r="D183" i="937"/>
  <c r="C183" i="937"/>
  <c r="B183" i="937"/>
  <c r="E118" i="937"/>
  <c r="B118" i="937"/>
  <c r="C118" i="937"/>
  <c r="D118" i="937"/>
  <c r="C11" i="88"/>
  <c r="C7" i="88"/>
  <c r="D20" i="88"/>
  <c r="E20" i="88"/>
  <c r="C20" i="88"/>
  <c r="D7" i="88"/>
  <c r="K95" i="934"/>
  <c r="K96" i="934"/>
  <c r="K97" i="934"/>
  <c r="G95" i="934"/>
  <c r="G96" i="934"/>
  <c r="G97" i="934"/>
  <c r="G98" i="934"/>
  <c r="G99" i="934"/>
  <c r="G100" i="934"/>
  <c r="D95" i="934"/>
  <c r="D96" i="934"/>
  <c r="D97" i="934"/>
  <c r="D98" i="934"/>
  <c r="D99" i="934"/>
  <c r="D100" i="934"/>
  <c r="C16" i="88"/>
  <c r="K98" i="934"/>
  <c r="K99" i="934"/>
  <c r="K100" i="934"/>
  <c r="K101" i="934"/>
  <c r="K102" i="934"/>
  <c r="K103" i="934"/>
  <c r="G101" i="934"/>
  <c r="G102" i="934"/>
  <c r="G103" i="934"/>
  <c r="D101" i="934"/>
  <c r="D102" i="934"/>
  <c r="D103" i="934"/>
  <c r="D4" i="933"/>
  <c r="E4" i="933"/>
  <c r="F4" i="933"/>
  <c r="G4" i="933"/>
  <c r="H4" i="933"/>
  <c r="I4" i="933"/>
  <c r="K4" i="933" s="1"/>
  <c r="J4" i="933"/>
  <c r="K5" i="933"/>
  <c r="K6" i="933"/>
  <c r="K7" i="933"/>
  <c r="D8" i="933"/>
  <c r="F8" i="933"/>
  <c r="H8" i="933"/>
  <c r="K9" i="933"/>
  <c r="K10" i="933"/>
  <c r="K11" i="933"/>
  <c r="D12" i="933"/>
  <c r="F12" i="933"/>
  <c r="H12" i="933"/>
  <c r="K14" i="933"/>
  <c r="K15" i="933"/>
  <c r="K16" i="933"/>
  <c r="B17" i="933"/>
  <c r="D17" i="933"/>
  <c r="H17" i="933"/>
  <c r="K18" i="933"/>
  <c r="K19" i="933"/>
  <c r="K20" i="933"/>
  <c r="B21" i="933"/>
  <c r="D21" i="933"/>
  <c r="F21" i="933"/>
  <c r="H21" i="933"/>
  <c r="E7" i="88"/>
  <c r="D11" i="88"/>
  <c r="E11" i="88"/>
  <c r="D16" i="88"/>
  <c r="E16" i="88"/>
  <c r="D4" i="937"/>
  <c r="E4" i="937"/>
  <c r="O5" i="938"/>
  <c r="D104" i="934"/>
  <c r="G104" i="934"/>
  <c r="K104" i="934"/>
  <c r="D105" i="934"/>
  <c r="G105" i="934"/>
  <c r="K105" i="934"/>
  <c r="D106" i="934"/>
  <c r="G106" i="934"/>
  <c r="K106" i="934"/>
  <c r="D107" i="934"/>
  <c r="G107" i="934"/>
  <c r="K107" i="934"/>
  <c r="D108" i="934"/>
  <c r="G108" i="934"/>
  <c r="K108" i="934"/>
  <c r="D109" i="934"/>
  <c r="G109" i="934"/>
  <c r="K109" i="934"/>
  <c r="D110" i="934"/>
  <c r="G110" i="934"/>
  <c r="K110" i="934"/>
  <c r="D111" i="934"/>
  <c r="G111" i="934"/>
  <c r="K111" i="934"/>
  <c r="D112" i="934"/>
  <c r="G112" i="934"/>
  <c r="K112" i="934"/>
  <c r="D113" i="934"/>
  <c r="G113" i="934"/>
  <c r="K113" i="934"/>
  <c r="D114" i="934"/>
  <c r="G114" i="934"/>
  <c r="K114" i="934"/>
  <c r="D115" i="934"/>
  <c r="G115" i="934"/>
  <c r="K115" i="934"/>
  <c r="D116" i="934"/>
  <c r="G116" i="934"/>
  <c r="K116" i="934"/>
  <c r="D117" i="934"/>
  <c r="G117" i="934"/>
  <c r="K117" i="934"/>
  <c r="D118" i="934"/>
  <c r="G118" i="934"/>
  <c r="K118" i="934"/>
  <c r="D119" i="934"/>
  <c r="G119" i="934"/>
  <c r="K119" i="934"/>
  <c r="D120" i="934"/>
  <c r="G120" i="934"/>
  <c r="K120" i="934"/>
  <c r="D121" i="934"/>
  <c r="G121" i="934"/>
  <c r="K121" i="934"/>
  <c r="D122" i="934"/>
  <c r="G122" i="934"/>
  <c r="K122" i="934"/>
  <c r="D123" i="934"/>
  <c r="G123" i="934"/>
  <c r="K123" i="934"/>
  <c r="D124" i="934"/>
  <c r="G124" i="934"/>
  <c r="K124" i="934"/>
  <c r="D125" i="934"/>
  <c r="G125" i="934"/>
  <c r="K125" i="934"/>
  <c r="D126" i="934"/>
  <c r="G126" i="934"/>
  <c r="K126" i="934"/>
  <c r="D127" i="934"/>
  <c r="G127" i="934"/>
  <c r="K127" i="934"/>
  <c r="D128" i="934"/>
  <c r="G128" i="934"/>
  <c r="K128" i="934"/>
  <c r="D129" i="934"/>
  <c r="G129" i="934"/>
  <c r="K129" i="934"/>
  <c r="D130" i="934"/>
  <c r="G130" i="934"/>
  <c r="K130" i="934"/>
  <c r="D131" i="934"/>
  <c r="G131" i="934"/>
  <c r="K131" i="934"/>
  <c r="D132" i="934"/>
  <c r="G132" i="934"/>
  <c r="K132" i="934"/>
  <c r="D133" i="934"/>
  <c r="G133" i="934"/>
  <c r="K133" i="934"/>
  <c r="D134" i="934"/>
  <c r="G134" i="934"/>
  <c r="K134" i="934"/>
  <c r="D135" i="934"/>
  <c r="G135" i="934"/>
  <c r="K135" i="934"/>
  <c r="D136" i="934"/>
  <c r="G136" i="934"/>
  <c r="K136" i="934"/>
  <c r="D137" i="934"/>
  <c r="G137" i="934"/>
  <c r="K137" i="934"/>
  <c r="D138" i="934"/>
  <c r="G138" i="934"/>
  <c r="K138" i="934"/>
  <c r="D139" i="934"/>
  <c r="G139" i="934"/>
  <c r="K139" i="934"/>
  <c r="D140" i="934"/>
  <c r="G140" i="934"/>
  <c r="K140" i="934"/>
  <c r="D141" i="934"/>
  <c r="G141" i="934"/>
  <c r="K141" i="934"/>
  <c r="D142" i="934"/>
  <c r="G142" i="934"/>
  <c r="K142" i="934"/>
  <c r="D143" i="934"/>
  <c r="G143" i="934"/>
  <c r="K143" i="934"/>
  <c r="D144" i="934"/>
  <c r="G144" i="934"/>
  <c r="K144" i="934"/>
  <c r="D145" i="934"/>
  <c r="G145" i="934"/>
  <c r="K145" i="934"/>
  <c r="D146" i="934"/>
  <c r="G146" i="934"/>
  <c r="K146" i="934"/>
  <c r="D147" i="934"/>
  <c r="G147" i="934"/>
  <c r="K147" i="934"/>
  <c r="D148" i="934"/>
  <c r="G148" i="934"/>
  <c r="K148" i="934"/>
  <c r="D149" i="934"/>
  <c r="G149" i="934"/>
  <c r="K149" i="934"/>
  <c r="D150" i="934"/>
  <c r="G150" i="934"/>
  <c r="K150" i="934"/>
  <c r="D151" i="934"/>
  <c r="G151" i="934"/>
  <c r="K151" i="934"/>
  <c r="D152" i="934"/>
  <c r="G152" i="934"/>
  <c r="K152" i="934"/>
  <c r="D153" i="934"/>
  <c r="G153" i="934"/>
  <c r="K153" i="934"/>
  <c r="D154" i="934"/>
  <c r="G154" i="934"/>
  <c r="K154" i="934"/>
  <c r="D155" i="934"/>
  <c r="G155" i="934"/>
  <c r="K155" i="934"/>
  <c r="D156" i="934"/>
  <c r="G156" i="934"/>
  <c r="K156" i="934"/>
  <c r="D157" i="934"/>
  <c r="G157" i="934"/>
  <c r="K157" i="934"/>
  <c r="D158" i="934"/>
  <c r="G158" i="934"/>
  <c r="K158" i="934"/>
  <c r="D159" i="934"/>
  <c r="G159" i="934"/>
  <c r="K159" i="934"/>
  <c r="D160" i="934"/>
  <c r="G160" i="934"/>
  <c r="K160" i="934"/>
  <c r="D161" i="934"/>
  <c r="G161" i="934"/>
  <c r="K161" i="934"/>
  <c r="D162" i="934"/>
  <c r="G162" i="934"/>
  <c r="K162" i="934"/>
  <c r="D163" i="934"/>
  <c r="G163" i="934"/>
  <c r="K163" i="934"/>
  <c r="D164" i="934"/>
  <c r="G164" i="934"/>
  <c r="K164" i="934"/>
  <c r="D165" i="934"/>
  <c r="G165" i="934"/>
  <c r="K165" i="934"/>
  <c r="D166" i="934"/>
  <c r="G166" i="934"/>
  <c r="K166" i="934"/>
  <c r="D167" i="934"/>
  <c r="G167" i="934"/>
  <c r="K167" i="934"/>
  <c r="D168" i="934"/>
  <c r="G168" i="934"/>
  <c r="K168" i="934"/>
  <c r="D169" i="934"/>
  <c r="G169" i="934"/>
  <c r="K169" i="934"/>
  <c r="D170" i="934"/>
  <c r="G170" i="934"/>
  <c r="K170" i="934"/>
  <c r="D171" i="934"/>
  <c r="G171" i="934"/>
  <c r="K171" i="934"/>
  <c r="D172" i="934"/>
  <c r="G172" i="934"/>
  <c r="K172" i="934"/>
  <c r="D173" i="934"/>
  <c r="G173" i="934"/>
  <c r="K173" i="934"/>
  <c r="D174" i="934"/>
  <c r="G174" i="934"/>
  <c r="K174" i="934"/>
  <c r="D175" i="934"/>
  <c r="G175" i="934"/>
  <c r="K175" i="934"/>
  <c r="D176" i="934"/>
  <c r="G176" i="934"/>
  <c r="K176" i="934"/>
  <c r="D177" i="934"/>
  <c r="G177" i="934"/>
  <c r="K177" i="934"/>
  <c r="D178" i="934"/>
  <c r="G178" i="934"/>
  <c r="K178" i="934"/>
  <c r="D179" i="934"/>
  <c r="G179" i="934"/>
  <c r="K179" i="934"/>
  <c r="D180" i="934"/>
  <c r="G180" i="934"/>
  <c r="K180" i="934"/>
  <c r="D181" i="934"/>
  <c r="G181" i="934"/>
  <c r="K181" i="934"/>
  <c r="D182" i="934"/>
  <c r="G182" i="934"/>
  <c r="K182" i="934"/>
  <c r="D183" i="934"/>
  <c r="G183" i="934"/>
  <c r="K183" i="934"/>
  <c r="D184" i="934"/>
  <c r="G184" i="934"/>
  <c r="K184" i="934"/>
  <c r="D185" i="934"/>
  <c r="G185" i="934"/>
  <c r="K185" i="934"/>
  <c r="D186" i="934"/>
  <c r="G186" i="934"/>
  <c r="K186" i="934"/>
  <c r="D187" i="934"/>
  <c r="G187" i="934"/>
  <c r="K187" i="934"/>
  <c r="D188" i="934"/>
  <c r="G188" i="934"/>
  <c r="K188" i="934"/>
  <c r="D189" i="934"/>
  <c r="G189" i="934"/>
  <c r="K189" i="934"/>
  <c r="D190" i="934"/>
  <c r="G190" i="934"/>
  <c r="K190" i="934"/>
  <c r="D191" i="934"/>
  <c r="G191" i="934"/>
  <c r="K191" i="934"/>
  <c r="D192" i="934"/>
  <c r="G192" i="934"/>
  <c r="K192" i="934"/>
  <c r="D193" i="934"/>
  <c r="G193" i="934"/>
  <c r="K193" i="934"/>
  <c r="D194" i="934"/>
  <c r="G194" i="934"/>
  <c r="K194" i="934"/>
  <c r="D195" i="934"/>
  <c r="G195" i="934"/>
  <c r="K195" i="934"/>
  <c r="D196" i="934"/>
  <c r="G196" i="934"/>
  <c r="K196" i="934"/>
  <c r="D197" i="934"/>
  <c r="G197" i="934"/>
  <c r="K197" i="934"/>
  <c r="D198" i="934"/>
  <c r="G198" i="934"/>
  <c r="K198" i="934"/>
  <c r="D199" i="934"/>
  <c r="G199" i="934"/>
  <c r="K199" i="934"/>
  <c r="D200" i="934"/>
  <c r="G200" i="934"/>
  <c r="K200" i="934"/>
  <c r="D201" i="934"/>
  <c r="G201" i="934"/>
  <c r="K201" i="934"/>
  <c r="D202" i="934"/>
  <c r="G202" i="934"/>
  <c r="K202" i="934"/>
  <c r="D203" i="934"/>
  <c r="G203" i="934"/>
  <c r="K203" i="934"/>
  <c r="D204" i="934"/>
  <c r="G204" i="934"/>
  <c r="K204" i="934"/>
  <c r="D205" i="934"/>
  <c r="G205" i="934"/>
  <c r="K205" i="934"/>
  <c r="D206" i="934"/>
  <c r="G206" i="934"/>
  <c r="K206" i="934"/>
  <c r="D207" i="934"/>
  <c r="G207" i="934"/>
  <c r="K207" i="934"/>
  <c r="D208" i="934"/>
  <c r="G208" i="934"/>
  <c r="K208" i="934"/>
  <c r="D209" i="934"/>
  <c r="G209" i="934"/>
  <c r="K209" i="934"/>
  <c r="D210" i="934"/>
  <c r="G210" i="934"/>
  <c r="K210" i="934"/>
  <c r="D211" i="934"/>
  <c r="G211" i="934"/>
  <c r="K211" i="934"/>
  <c r="B21" i="88" l="1"/>
  <c r="D21" i="88"/>
  <c r="E21" i="88"/>
  <c r="C21" i="88"/>
  <c r="F13" i="933"/>
  <c r="F22" i="933" s="1"/>
  <c r="D12" i="88"/>
  <c r="C12" i="88"/>
  <c r="J8" i="933"/>
  <c r="B12" i="88"/>
  <c r="H13" i="933"/>
  <c r="H22" i="933" s="1"/>
  <c r="J12" i="933"/>
  <c r="D13" i="933"/>
  <c r="D22" i="933" s="1"/>
  <c r="J21" i="933"/>
  <c r="B13" i="933"/>
  <c r="B22" i="933" s="1"/>
  <c r="K21" i="933"/>
  <c r="K12" i="933"/>
  <c r="K17" i="933"/>
  <c r="K8" i="933"/>
  <c r="E12" i="88"/>
  <c r="G12" i="1"/>
  <c r="J17" i="933"/>
  <c r="D12" i="1"/>
  <c r="E22" i="88" l="1"/>
  <c r="B22" i="88"/>
  <c r="D22" i="88"/>
  <c r="C22" i="88"/>
  <c r="J13" i="933"/>
  <c r="J22" i="933" s="1"/>
  <c r="K13" i="933"/>
  <c r="K22" i="933" s="1"/>
</calcChain>
</file>

<file path=xl/sharedStrings.xml><?xml version="1.0" encoding="utf-8"?>
<sst xmlns="http://schemas.openxmlformats.org/spreadsheetml/2006/main" count="1214" uniqueCount="579">
  <si>
    <t>上　　　　　水　　　　　道</t>
    <rPh sb="0" eb="13">
      <t>ジョウスイドウ</t>
    </rPh>
    <phoneticPr fontId="4"/>
  </si>
  <si>
    <t>契　約　件　数</t>
    <rPh sb="0" eb="7">
      <t>ケイヤクスウ</t>
    </rPh>
    <phoneticPr fontId="4"/>
  </si>
  <si>
    <t>出雲市内建築確認申請状況</t>
    <rPh sb="0" eb="4">
      <t>イズモシナイ</t>
    </rPh>
    <rPh sb="4" eb="6">
      <t>ケンチク</t>
    </rPh>
    <rPh sb="6" eb="8">
      <t>カクニン</t>
    </rPh>
    <rPh sb="8" eb="10">
      <t>シンセイ</t>
    </rPh>
    <rPh sb="10" eb="12">
      <t>ジョウキョウ</t>
    </rPh>
    <phoneticPr fontId="4"/>
  </si>
  <si>
    <t>5月</t>
    <rPh sb="1" eb="2">
      <t>ガツ</t>
    </rPh>
    <phoneticPr fontId="4"/>
  </si>
  <si>
    <t>6月</t>
    <rPh sb="1" eb="2">
      <t>ゲツ</t>
    </rPh>
    <phoneticPr fontId="4"/>
  </si>
  <si>
    <t>4～6月</t>
    <rPh sb="3" eb="4">
      <t>ゲツ</t>
    </rPh>
    <phoneticPr fontId="4"/>
  </si>
  <si>
    <t>4月</t>
    <phoneticPr fontId="4"/>
  </si>
  <si>
    <t>県 営 公 共 事 業 の 状 況</t>
    <rPh sb="0" eb="3">
      <t>ケンエイ</t>
    </rPh>
    <rPh sb="4" eb="7">
      <t>コウキョウ</t>
    </rPh>
    <rPh sb="8" eb="11">
      <t>ジギョウ</t>
    </rPh>
    <rPh sb="14" eb="17">
      <t>ジョウキョウ</t>
    </rPh>
    <phoneticPr fontId="4"/>
  </si>
  <si>
    <t>単位：千円</t>
    <rPh sb="0" eb="2">
      <t>タンイ</t>
    </rPh>
    <rPh sb="3" eb="5">
      <t>センエン</t>
    </rPh>
    <phoneticPr fontId="4"/>
  </si>
  <si>
    <t>土　　木</t>
    <rPh sb="0" eb="4">
      <t>ドボク</t>
    </rPh>
    <phoneticPr fontId="4"/>
  </si>
  <si>
    <t>建　　築</t>
    <rPh sb="0" eb="4">
      <t>ケンチク</t>
    </rPh>
    <phoneticPr fontId="4"/>
  </si>
  <si>
    <t>舗装工事</t>
    <rPh sb="0" eb="2">
      <t>ホソウ</t>
    </rPh>
    <rPh sb="2" eb="4">
      <t>コウジ</t>
    </rPh>
    <phoneticPr fontId="4"/>
  </si>
  <si>
    <t>そ の 他</t>
    <rPh sb="0" eb="5">
      <t>ソノタ</t>
    </rPh>
    <phoneticPr fontId="4"/>
  </si>
  <si>
    <t>合　　計</t>
    <rPh sb="0" eb="4">
      <t>ゴウケイ</t>
    </rPh>
    <phoneticPr fontId="4"/>
  </si>
  <si>
    <t>8月</t>
  </si>
  <si>
    <t>9月</t>
  </si>
  <si>
    <t>単位：人、世帯</t>
    <rPh sb="0" eb="2">
      <t>タンイ</t>
    </rPh>
    <rPh sb="3" eb="4">
      <t>ニン</t>
    </rPh>
    <rPh sb="5" eb="7">
      <t>セタイ</t>
    </rPh>
    <phoneticPr fontId="4"/>
  </si>
  <si>
    <t>自　然　要　因</t>
    <rPh sb="0" eb="3">
      <t>シゼン</t>
    </rPh>
    <rPh sb="4" eb="7">
      <t>ヨウイン</t>
    </rPh>
    <phoneticPr fontId="4"/>
  </si>
  <si>
    <t>社　会　要　因</t>
    <rPh sb="0" eb="3">
      <t>シャカイ</t>
    </rPh>
    <rPh sb="4" eb="7">
      <t>ヨウイン</t>
    </rPh>
    <phoneticPr fontId="4"/>
  </si>
  <si>
    <t>世帯数</t>
    <rPh sb="0" eb="3">
      <t>セタイスウ</t>
    </rPh>
    <phoneticPr fontId="4"/>
  </si>
  <si>
    <t>人　　　　　　口</t>
    <rPh sb="0" eb="8">
      <t>ジンコウ</t>
    </rPh>
    <phoneticPr fontId="4"/>
  </si>
  <si>
    <t>出　生</t>
    <rPh sb="0" eb="3">
      <t>シュッセイ</t>
    </rPh>
    <phoneticPr fontId="4"/>
  </si>
  <si>
    <t>死　亡</t>
    <rPh sb="0" eb="3">
      <t>シボウ</t>
    </rPh>
    <phoneticPr fontId="4"/>
  </si>
  <si>
    <t>増　減</t>
    <rPh sb="0" eb="3">
      <t>ゾウゲン</t>
    </rPh>
    <phoneticPr fontId="4"/>
  </si>
  <si>
    <t>転　入</t>
    <rPh sb="0" eb="3">
      <t>テンニュウ</t>
    </rPh>
    <phoneticPr fontId="4"/>
  </si>
  <si>
    <t>転　出</t>
    <rPh sb="0" eb="3">
      <t>テンシュツ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</si>
  <si>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</si>
  <si>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</si>
  <si>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　計</t>
    <rPh sb="0" eb="3">
      <t>ゴウケイ</t>
    </rPh>
    <phoneticPr fontId="4"/>
  </si>
  <si>
    <t>資料提供：出雲市市民課</t>
    <rPh sb="0" eb="2">
      <t>シリョウ</t>
    </rPh>
    <rPh sb="2" eb="4">
      <t>テイキョウ</t>
    </rPh>
    <rPh sb="5" eb="8">
      <t>イズモシ</t>
    </rPh>
    <rPh sb="8" eb="11">
      <t>シミンカ</t>
    </rPh>
    <phoneticPr fontId="4"/>
  </si>
  <si>
    <t>件　　　　数</t>
    <rPh sb="0" eb="6">
      <t>ケンスウ</t>
    </rPh>
    <phoneticPr fontId="4"/>
  </si>
  <si>
    <t>負債総額(百万円)</t>
    <rPh sb="0" eb="2">
      <t>フサイ</t>
    </rPh>
    <rPh sb="2" eb="4">
      <t>ソウガク</t>
    </rPh>
    <rPh sb="5" eb="8">
      <t>ヒャクマンエン</t>
    </rPh>
    <phoneticPr fontId="4"/>
  </si>
  <si>
    <t>島根県</t>
    <rPh sb="0" eb="3">
      <t>シマネケン</t>
    </rPh>
    <phoneticPr fontId="4"/>
  </si>
  <si>
    <t>年度</t>
    <rPh sb="0" eb="2">
      <t>ネンド</t>
    </rPh>
    <phoneticPr fontId="4"/>
  </si>
  <si>
    <t>年月</t>
    <rPh sb="0" eb="2">
      <t>ネンゲツ</t>
    </rPh>
    <phoneticPr fontId="4"/>
  </si>
  <si>
    <t>10月</t>
  </si>
  <si>
    <t>11月</t>
  </si>
  <si>
    <t>12月</t>
  </si>
  <si>
    <t>単位：倍.人.％</t>
    <rPh sb="0" eb="2">
      <t>タンイ</t>
    </rPh>
    <rPh sb="3" eb="4">
      <t>バイ</t>
    </rPh>
    <rPh sb="5" eb="6">
      <t>ニン</t>
    </rPh>
    <phoneticPr fontId="4"/>
  </si>
  <si>
    <t>求　人　倍　率</t>
    <rPh sb="0" eb="3">
      <t>キュウジン</t>
    </rPh>
    <rPh sb="4" eb="7">
      <t>バイリツ</t>
    </rPh>
    <phoneticPr fontId="4"/>
  </si>
  <si>
    <t>新　規　求　人　数</t>
    <rPh sb="0" eb="3">
      <t>シンキ</t>
    </rPh>
    <rPh sb="4" eb="9">
      <t>キュウジンスウ</t>
    </rPh>
    <phoneticPr fontId="4"/>
  </si>
  <si>
    <t>対比差</t>
    <rPh sb="0" eb="2">
      <t>タイヒ</t>
    </rPh>
    <rPh sb="2" eb="3">
      <t>サ</t>
    </rPh>
    <phoneticPr fontId="4"/>
  </si>
  <si>
    <t>　10月</t>
    <rPh sb="3" eb="4">
      <t>ガツ</t>
    </rPh>
    <phoneticPr fontId="4"/>
  </si>
  <si>
    <t>(</t>
    <phoneticPr fontId="4"/>
  </si>
  <si>
    <t>)</t>
    <phoneticPr fontId="4"/>
  </si>
  <si>
    <t>　4月</t>
    <rPh sb="2" eb="3">
      <t>ガツ</t>
    </rPh>
    <phoneticPr fontId="4"/>
  </si>
  <si>
    <t>　5月</t>
    <rPh sb="2" eb="3">
      <t>ガツ</t>
    </rPh>
    <phoneticPr fontId="4"/>
  </si>
  <si>
    <t>　6月</t>
    <rPh sb="2" eb="3">
      <t>ガツ</t>
    </rPh>
    <phoneticPr fontId="4"/>
  </si>
  <si>
    <t>　7月</t>
    <rPh sb="2" eb="3">
      <t>ガツ</t>
    </rPh>
    <phoneticPr fontId="4"/>
  </si>
  <si>
    <t>　8月</t>
    <rPh sb="2" eb="3">
      <t>ガツ</t>
    </rPh>
    <phoneticPr fontId="4"/>
  </si>
  <si>
    <t>　9月</t>
    <rPh sb="2" eb="3">
      <t>ガツ</t>
    </rPh>
    <phoneticPr fontId="4"/>
  </si>
  <si>
    <t>(   )内はパートを除く数値。資料提供：出雲公共職業安定所</t>
    <rPh sb="5" eb="6">
      <t>ナイ</t>
    </rPh>
    <rPh sb="11" eb="12">
      <t>ノゾ</t>
    </rPh>
    <rPh sb="13" eb="15">
      <t>スウチ</t>
    </rPh>
    <rPh sb="16" eb="18">
      <t>シリョウ</t>
    </rPh>
    <rPh sb="18" eb="20">
      <t>テイキョウ</t>
    </rPh>
    <rPh sb="21" eb="23">
      <t>イズモ</t>
    </rPh>
    <rPh sb="23" eb="25">
      <t>コウキョウ</t>
    </rPh>
    <rPh sb="25" eb="27">
      <t>ショクギョウ</t>
    </rPh>
    <rPh sb="27" eb="29">
      <t>アンテイ</t>
    </rPh>
    <rPh sb="29" eb="30">
      <t>ショ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</si>
  <si>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</si>
  <si>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</si>
  <si>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保証債務残高</t>
    <rPh sb="0" eb="2">
      <t>ホショウ</t>
    </rPh>
    <rPh sb="2" eb="4">
      <t>サイム</t>
    </rPh>
    <rPh sb="4" eb="6">
      <t>ザンダカ</t>
    </rPh>
    <phoneticPr fontId="4"/>
  </si>
  <si>
    <t>出雲市内信用保証状況</t>
    <rPh sb="0" eb="3">
      <t>イズモシ</t>
    </rPh>
    <rPh sb="3" eb="4">
      <t>ナイ</t>
    </rPh>
    <rPh sb="4" eb="6">
      <t>シンヨウ</t>
    </rPh>
    <rPh sb="6" eb="8">
      <t>ホショウ</t>
    </rPh>
    <rPh sb="8" eb="10">
      <t>ジョウキョウ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</si>
  <si>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</si>
  <si>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</si>
  <si>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前年比</t>
    <rPh sb="0" eb="3">
      <t>ゼンネンヒ</t>
    </rPh>
    <phoneticPr fontId="4"/>
  </si>
  <si>
    <t>（単位：件・千円・％）</t>
    <rPh sb="1" eb="3">
      <t>タンイ</t>
    </rPh>
    <rPh sb="4" eb="5">
      <t>ケン</t>
    </rPh>
    <rPh sb="6" eb="8">
      <t>センエン</t>
    </rPh>
    <phoneticPr fontId="4"/>
  </si>
  <si>
    <t>１０～１２月計</t>
    <rPh sb="5" eb="6">
      <t>ガツ</t>
    </rPh>
    <rPh sb="6" eb="7">
      <t>ケイ</t>
    </rPh>
    <phoneticPr fontId="4"/>
  </si>
  <si>
    <t>４～６月計</t>
    <rPh sb="3" eb="4">
      <t>ゲツ</t>
    </rPh>
    <rPh sb="4" eb="5">
      <t>ケイ</t>
    </rPh>
    <phoneticPr fontId="4"/>
  </si>
  <si>
    <t>7月</t>
    <phoneticPr fontId="4"/>
  </si>
  <si>
    <t>8月</t>
    <rPh sb="1" eb="2">
      <t>ガツ</t>
    </rPh>
    <phoneticPr fontId="4"/>
  </si>
  <si>
    <t>9月</t>
    <rPh sb="1" eb="2">
      <t>ゲツ</t>
    </rPh>
    <phoneticPr fontId="4"/>
  </si>
  <si>
    <t>7～9月</t>
    <rPh sb="3" eb="4">
      <t>ゲツ</t>
    </rPh>
    <phoneticPr fontId="4"/>
  </si>
  <si>
    <t>７～９月計</t>
    <rPh sb="3" eb="4">
      <t>ゲツ</t>
    </rPh>
    <rPh sb="4" eb="5">
      <t>ケイ</t>
    </rPh>
    <phoneticPr fontId="4"/>
  </si>
  <si>
    <t>出 雲 市  人 口 動 態</t>
    <rPh sb="0" eb="1">
      <t>デ</t>
    </rPh>
    <rPh sb="2" eb="3">
      <t>クモ</t>
    </rPh>
    <rPh sb="4" eb="5">
      <t>シ</t>
    </rPh>
    <rPh sb="7" eb="10">
      <t>ジンコウ</t>
    </rPh>
    <rPh sb="11" eb="14">
      <t>ドウタイ</t>
    </rPh>
    <phoneticPr fontId="4"/>
  </si>
  <si>
    <t>10月</t>
    <phoneticPr fontId="4"/>
  </si>
  <si>
    <t>11月</t>
    <rPh sb="2" eb="3">
      <t>ガツ</t>
    </rPh>
    <phoneticPr fontId="4"/>
  </si>
  <si>
    <t>12月</t>
    <rPh sb="2" eb="3">
      <t>ゲツ</t>
    </rPh>
    <phoneticPr fontId="4"/>
  </si>
  <si>
    <t>10～12月</t>
    <rPh sb="5" eb="6">
      <t>ゲツ</t>
    </rPh>
    <phoneticPr fontId="4"/>
  </si>
  <si>
    <t>項目</t>
    <rPh sb="0" eb="2">
      <t>コウモク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</si>
  <si>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</si>
  <si>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</si>
  <si>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</si>
  <si>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</si>
  <si>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卸売・小売業</t>
    <rPh sb="0" eb="1">
      <t>オロシ</t>
    </rPh>
    <rPh sb="1" eb="2">
      <t>ウ</t>
    </rPh>
    <rPh sb="3" eb="6">
      <t>コウリギョウ</t>
    </rPh>
    <phoneticPr fontId="4"/>
  </si>
  <si>
    <t>金融・保険業</t>
    <rPh sb="0" eb="2">
      <t>キンユウ</t>
    </rPh>
    <rPh sb="3" eb="6">
      <t>ホケンギョウ</t>
    </rPh>
    <phoneticPr fontId="4"/>
  </si>
  <si>
    <t>医療・福祉</t>
    <rPh sb="0" eb="2">
      <t>イリョウ</t>
    </rPh>
    <rPh sb="3" eb="5">
      <t>フクシ</t>
    </rPh>
    <phoneticPr fontId="4"/>
  </si>
  <si>
    <t>複合　　　　　サービス業</t>
    <rPh sb="0" eb="2">
      <t>フクゴウ</t>
    </rPh>
    <rPh sb="11" eb="12">
      <t>ギョウ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</si>
  <si>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</si>
  <si>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前年同月比</t>
    <rPh sb="0" eb="2">
      <t>ゼンネン</t>
    </rPh>
    <rPh sb="2" eb="5">
      <t>ドウゲツヒ</t>
    </rPh>
    <phoneticPr fontId="4"/>
  </si>
  <si>
    <t>きまって支給する給与</t>
    <rPh sb="4" eb="6">
      <t>シキュウ</t>
    </rPh>
    <rPh sb="8" eb="10">
      <t>キュウヨ</t>
    </rPh>
    <phoneticPr fontId="4"/>
  </si>
  <si>
    <t>所定内給与</t>
    <rPh sb="0" eb="3">
      <t>ショテイナイ</t>
    </rPh>
    <rPh sb="3" eb="5">
      <t>キュウヨ</t>
    </rPh>
    <phoneticPr fontId="4"/>
  </si>
  <si>
    <t>所定外給与</t>
    <rPh sb="0" eb="2">
      <t>ショテイ</t>
    </rPh>
    <rPh sb="2" eb="3">
      <t>ガイ</t>
    </rPh>
    <rPh sb="3" eb="5">
      <t>キュウヨ</t>
    </rPh>
    <phoneticPr fontId="4"/>
  </si>
  <si>
    <t>特別に支払われた給与</t>
    <rPh sb="0" eb="2">
      <t>トクベツ</t>
    </rPh>
    <rPh sb="3" eb="5">
      <t>シハラ</t>
    </rPh>
    <rPh sb="8" eb="10">
      <t>キュウヨ</t>
    </rPh>
    <phoneticPr fontId="4"/>
  </si>
  <si>
    <t>(円)</t>
    <rPh sb="1" eb="2">
      <t>エン</t>
    </rPh>
    <phoneticPr fontId="4"/>
  </si>
  <si>
    <t>(％)</t>
    <phoneticPr fontId="4"/>
  </si>
  <si>
    <t>出勤日数</t>
    <rPh sb="0" eb="2">
      <t>シュッキン</t>
    </rPh>
    <rPh sb="2" eb="4">
      <t>ニッスウ</t>
    </rPh>
    <phoneticPr fontId="4"/>
  </si>
  <si>
    <t>(日)</t>
    <rPh sb="1" eb="2">
      <t>ニチ</t>
    </rPh>
    <phoneticPr fontId="4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</si>
  <si>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4"/>
  </si>
  <si>
    <t>所定内労働時間</t>
    <rPh sb="0" eb="3">
      <t>ショテイナイ</t>
    </rPh>
    <rPh sb="3" eb="5">
      <t>ロウドウ</t>
    </rPh>
    <rPh sb="5" eb="7">
      <t>ジカン</t>
    </rPh>
    <phoneticPr fontId="4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</si>
  <si>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4"/>
  </si>
  <si>
    <t>前調査期間末常用労働者数</t>
    <rPh sb="0" eb="1">
      <t>マエ</t>
    </rPh>
    <rPh sb="1" eb="3">
      <t>チョウサ</t>
    </rPh>
    <rPh sb="3" eb="5">
      <t>キカン</t>
    </rPh>
    <rPh sb="5" eb="6">
      <t>スエ</t>
    </rPh>
    <rPh sb="6" eb="8">
      <t>ジョウヨウ</t>
    </rPh>
    <rPh sb="8" eb="11">
      <t>ロウドウシャ</t>
    </rPh>
    <rPh sb="11" eb="12">
      <t>スウ</t>
    </rPh>
    <phoneticPr fontId="4"/>
  </si>
  <si>
    <t>増加常用労働者数</t>
    <rPh sb="0" eb="2">
      <t>ゾウカ</t>
    </rPh>
    <rPh sb="2" eb="4">
      <t>ジョウヨウ</t>
    </rPh>
    <rPh sb="4" eb="7">
      <t>ロウドウシャ</t>
    </rPh>
    <rPh sb="7" eb="8">
      <t>スウ</t>
    </rPh>
    <phoneticPr fontId="4"/>
  </si>
  <si>
    <t>減少常用労働者数</t>
    <rPh sb="0" eb="2">
      <t>ゲンショウ</t>
    </rPh>
    <rPh sb="2" eb="4">
      <t>ジョウヨウ</t>
    </rPh>
    <rPh sb="4" eb="7">
      <t>ロウドウシャ</t>
    </rPh>
    <rPh sb="7" eb="8">
      <t>スウ</t>
    </rPh>
    <phoneticPr fontId="4"/>
  </si>
  <si>
    <t>本調査期間末常用労働者数</t>
    <rPh sb="0" eb="1">
      <t>ホン</t>
    </rPh>
    <rPh sb="1" eb="3">
      <t>チョウサ</t>
    </rPh>
    <rPh sb="3" eb="5">
      <t>キカン</t>
    </rPh>
    <rPh sb="5" eb="6">
      <t>スエ</t>
    </rPh>
    <rPh sb="6" eb="8">
      <t>ジョウヨウ</t>
    </rPh>
    <rPh sb="8" eb="11">
      <t>ロウドウシャ</t>
    </rPh>
    <rPh sb="11" eb="12">
      <t>スウ</t>
    </rPh>
    <phoneticPr fontId="4"/>
  </si>
  <si>
    <t>うちパートタイム労働者数</t>
    <rPh sb="8" eb="11">
      <t>ロウドウシャ</t>
    </rPh>
    <rPh sb="11" eb="12">
      <t>スウ</t>
    </rPh>
    <phoneticPr fontId="4"/>
  </si>
  <si>
    <t>パートタイム労働者比</t>
    <rPh sb="6" eb="9">
      <t>ロウドウシャ</t>
    </rPh>
    <rPh sb="9" eb="10">
      <t>ヒ</t>
    </rPh>
    <phoneticPr fontId="4"/>
  </si>
  <si>
    <t>入職率</t>
    <rPh sb="0" eb="1">
      <t>ニュウ</t>
    </rPh>
    <rPh sb="1" eb="2">
      <t>ショク</t>
    </rPh>
    <rPh sb="2" eb="3">
      <t>リツ</t>
    </rPh>
    <phoneticPr fontId="4"/>
  </si>
  <si>
    <t>前年同月差</t>
    <rPh sb="0" eb="2">
      <t>ゼンネン</t>
    </rPh>
    <rPh sb="2" eb="4">
      <t>ドウゲツ</t>
    </rPh>
    <rPh sb="4" eb="5">
      <t>サ</t>
    </rPh>
    <phoneticPr fontId="4"/>
  </si>
  <si>
    <t>離職率</t>
    <rPh sb="0" eb="3">
      <t>リショクリツ</t>
    </rPh>
    <phoneticPr fontId="4"/>
  </si>
  <si>
    <t>(人)</t>
    <rPh sb="1" eb="2">
      <t>ニン</t>
    </rPh>
    <phoneticPr fontId="4"/>
  </si>
  <si>
    <t>常用労働者数</t>
    <rPh sb="0" eb="2">
      <t>ジョウヨウ</t>
    </rPh>
    <rPh sb="2" eb="5">
      <t>ロウドウシャ</t>
    </rPh>
    <rPh sb="5" eb="6">
      <t>スウ</t>
    </rPh>
    <phoneticPr fontId="4"/>
  </si>
  <si>
    <t>労働異動率</t>
    <rPh sb="0" eb="2">
      <t>ロウドウ</t>
    </rPh>
    <rPh sb="2" eb="4">
      <t>イドウ</t>
    </rPh>
    <rPh sb="4" eb="5">
      <t>リツ</t>
    </rPh>
    <phoneticPr fontId="4"/>
  </si>
  <si>
    <t>２月</t>
    <rPh sb="1" eb="2">
      <t>ガツ</t>
    </rPh>
    <phoneticPr fontId="4"/>
  </si>
  <si>
    <t>1月</t>
    <phoneticPr fontId="4"/>
  </si>
  <si>
    <t>３月</t>
    <rPh sb="1" eb="2">
      <t>ゲツ</t>
    </rPh>
    <phoneticPr fontId="4"/>
  </si>
  <si>
    <t>１～３月</t>
    <rPh sb="3" eb="4">
      <t>ゲツ</t>
    </rPh>
    <phoneticPr fontId="4"/>
  </si>
  <si>
    <t>１～３月計</t>
    <rPh sb="3" eb="4">
      <t>ガツ</t>
    </rPh>
    <rPh sb="4" eb="5">
      <t>ケイ</t>
    </rPh>
    <phoneticPr fontId="4"/>
  </si>
  <si>
    <t>年度合計</t>
    <rPh sb="0" eb="2">
      <t>ネンド</t>
    </rPh>
    <rPh sb="2" eb="4">
      <t>ゴウケイ</t>
    </rPh>
    <phoneticPr fontId="4"/>
  </si>
  <si>
    <t>　４月　 　５月</t>
    <rPh sb="2" eb="3">
      <t>ゲツ</t>
    </rPh>
    <rPh sb="7" eb="8">
      <t>ゲツ</t>
    </rPh>
    <phoneticPr fontId="4"/>
  </si>
  <si>
    <t>比較増減</t>
    <rPh sb="0" eb="2">
      <t>ヒカク</t>
    </rPh>
    <rPh sb="2" eb="4">
      <t>ゾウゲン</t>
    </rPh>
    <phoneticPr fontId="4"/>
  </si>
  <si>
    <t>月別保証承諾</t>
    <rPh sb="0" eb="2">
      <t>ツキベツ</t>
    </rPh>
    <rPh sb="2" eb="4">
      <t>ホショウ</t>
    </rPh>
    <rPh sb="4" eb="6">
      <t>ショウダク</t>
    </rPh>
    <phoneticPr fontId="4"/>
  </si>
  <si>
    <t>　６月　 　７月</t>
    <rPh sb="2" eb="3">
      <t>ゲツ</t>
    </rPh>
    <rPh sb="7" eb="8">
      <t>ゲツ</t>
    </rPh>
    <phoneticPr fontId="4"/>
  </si>
  <si>
    <t>　８月　 　９月</t>
    <rPh sb="2" eb="3">
      <t>ゲツ</t>
    </rPh>
    <rPh sb="7" eb="8">
      <t>ゲツ</t>
    </rPh>
    <phoneticPr fontId="4"/>
  </si>
  <si>
    <t>７月</t>
    <rPh sb="1" eb="2">
      <t>ガツ</t>
    </rPh>
    <phoneticPr fontId="4"/>
  </si>
  <si>
    <t>上半期計</t>
    <rPh sb="0" eb="3">
      <t>カミハンキ</t>
    </rPh>
    <rPh sb="3" eb="4">
      <t>ケイ</t>
    </rPh>
    <phoneticPr fontId="4"/>
  </si>
  <si>
    <t>資料提供：</t>
    <rPh sb="0" eb="2">
      <t>シリョウ</t>
    </rPh>
    <rPh sb="2" eb="4">
      <t>テイキョウ</t>
    </rPh>
    <phoneticPr fontId="4"/>
  </si>
  <si>
    <t xml:space="preserve"> １０月　 １１月</t>
    <rPh sb="3" eb="4">
      <t>ゲツ</t>
    </rPh>
    <rPh sb="8" eb="9">
      <t>ゲツ</t>
    </rPh>
    <phoneticPr fontId="4"/>
  </si>
  <si>
    <t>10月</t>
    <rPh sb="2" eb="3">
      <t>ガツ</t>
    </rPh>
    <phoneticPr fontId="4"/>
  </si>
  <si>
    <t>12月</t>
    <rPh sb="2" eb="3">
      <t>ガツ</t>
    </rPh>
    <phoneticPr fontId="4"/>
  </si>
  <si>
    <t>２月</t>
    <phoneticPr fontId="4"/>
  </si>
  <si>
    <t>３月</t>
    <phoneticPr fontId="4"/>
  </si>
  <si>
    <t xml:space="preserve"> １２月　　 １月</t>
    <rPh sb="3" eb="4">
      <t>ゲツ</t>
    </rPh>
    <rPh sb="8" eb="9">
      <t>ゲツ</t>
    </rPh>
    <phoneticPr fontId="4"/>
  </si>
  <si>
    <t xml:space="preserve"> 　２月　 　３月</t>
    <rPh sb="3" eb="4">
      <t>ゲツ</t>
    </rPh>
    <rPh sb="8" eb="9">
      <t>ゲツ</t>
    </rPh>
    <phoneticPr fontId="4"/>
  </si>
  <si>
    <t>1月</t>
    <rPh sb="1" eb="2">
      <t>ガツ</t>
    </rPh>
    <phoneticPr fontId="4"/>
  </si>
  <si>
    <t>年間合計</t>
    <rPh sb="0" eb="2">
      <t>ネンカン</t>
    </rPh>
    <rPh sb="2" eb="4">
      <t>ゴウケイ</t>
    </rPh>
    <phoneticPr fontId="4"/>
  </si>
  <si>
    <t>２月末</t>
    <rPh sb="1" eb="3">
      <t>ガツマツ</t>
    </rPh>
    <phoneticPr fontId="4"/>
  </si>
  <si>
    <t>2月</t>
    <rPh sb="1" eb="2">
      <t>ガツ</t>
    </rPh>
    <phoneticPr fontId="4"/>
  </si>
  <si>
    <t>負債額１千万円以上、法的整理。資料提供：帝国データバンク山陰支店</t>
    <phoneticPr fontId="4"/>
  </si>
  <si>
    <t>資料提供：出雲市上下水道局</t>
    <rPh sb="0" eb="2">
      <t>シリョウ</t>
    </rPh>
    <rPh sb="2" eb="4">
      <t>テイキョウ</t>
    </rPh>
    <rPh sb="5" eb="7">
      <t>イズモ</t>
    </rPh>
    <rPh sb="7" eb="8">
      <t>シ</t>
    </rPh>
    <rPh sb="8" eb="10">
      <t>ジョウゲ</t>
    </rPh>
    <rPh sb="10" eb="13">
      <t>スイドウキョク</t>
    </rPh>
    <phoneticPr fontId="4"/>
  </si>
  <si>
    <t>前年同月差</t>
    <rPh sb="0" eb="2">
      <t>ゼンネン</t>
    </rPh>
    <rPh sb="2" eb="5">
      <t>ドウゲツサ</t>
    </rPh>
    <phoneticPr fontId="4"/>
  </si>
  <si>
    <t>(ポイント)</t>
    <phoneticPr fontId="4"/>
  </si>
  <si>
    <t>合　　計</t>
    <rPh sb="0" eb="1">
      <t>ゴウ</t>
    </rPh>
    <rPh sb="3" eb="4">
      <t>ケイ</t>
    </rPh>
    <phoneticPr fontId="4"/>
  </si>
  <si>
    <t>３月末</t>
    <rPh sb="1" eb="3">
      <t>ガツマツ</t>
    </rPh>
    <phoneticPr fontId="4"/>
  </si>
  <si>
    <t>比較増減（%）</t>
    <rPh sb="0" eb="2">
      <t>ヒカク</t>
    </rPh>
    <rPh sb="2" eb="4">
      <t>ゾウゲン</t>
    </rPh>
    <phoneticPr fontId="4"/>
  </si>
  <si>
    <t>５月末</t>
    <rPh sb="1" eb="3">
      <t>ガツマツ</t>
    </rPh>
    <phoneticPr fontId="4"/>
  </si>
  <si>
    <t>４月末</t>
    <rPh sb="1" eb="3">
      <t>ガツマツ</t>
    </rPh>
    <phoneticPr fontId="4"/>
  </si>
  <si>
    <t>６月末</t>
    <rPh sb="1" eb="3">
      <t>ガツマツ</t>
    </rPh>
    <phoneticPr fontId="4"/>
  </si>
  <si>
    <t>８月末</t>
    <rPh sb="1" eb="3">
      <t>ガツマツ</t>
    </rPh>
    <phoneticPr fontId="4"/>
  </si>
  <si>
    <t>７月末</t>
    <rPh sb="1" eb="3">
      <t>ガツマツ</t>
    </rPh>
    <phoneticPr fontId="4"/>
  </si>
  <si>
    <t>雇　用　情　勢　（出雲公共職業安定所管内）</t>
    <rPh sb="0" eb="1">
      <t>ヤトイ</t>
    </rPh>
    <rPh sb="2" eb="3">
      <t>ヨウ</t>
    </rPh>
    <rPh sb="4" eb="5">
      <t>ジョウ</t>
    </rPh>
    <rPh sb="6" eb="7">
      <t>ゼイ</t>
    </rPh>
    <rPh sb="18" eb="20">
      <t>カンナイ</t>
    </rPh>
    <phoneticPr fontId="4"/>
  </si>
  <si>
    <t>4月</t>
    <phoneticPr fontId="4"/>
  </si>
  <si>
    <t>5月</t>
    <phoneticPr fontId="4"/>
  </si>
  <si>
    <t>１月</t>
    <phoneticPr fontId="4"/>
  </si>
  <si>
    <t>下半期計</t>
    <rPh sb="0" eb="3">
      <t>シモハンキ</t>
    </rPh>
    <rPh sb="3" eb="4">
      <t>ケイ</t>
    </rPh>
    <phoneticPr fontId="4"/>
  </si>
  <si>
    <t>２月末</t>
    <phoneticPr fontId="4"/>
  </si>
  <si>
    <t>３月末</t>
    <phoneticPr fontId="4"/>
  </si>
  <si>
    <t>５月末</t>
  </si>
  <si>
    <t>〔業種：小売業1社〕</t>
    <rPh sb="1" eb="3">
      <t>ギョウシュ</t>
    </rPh>
    <rPh sb="4" eb="6">
      <t>コウリ</t>
    </rPh>
    <rPh sb="6" eb="7">
      <t>ギョウ</t>
    </rPh>
    <rPh sb="8" eb="9">
      <t>シャ</t>
    </rPh>
    <phoneticPr fontId="4"/>
  </si>
  <si>
    <t>９月末</t>
    <rPh sb="1" eb="3">
      <t>ガツマツ</t>
    </rPh>
    <phoneticPr fontId="4"/>
  </si>
  <si>
    <t>８月末</t>
  </si>
  <si>
    <t>備　　考</t>
    <rPh sb="0" eb="1">
      <t>ソナエ</t>
    </rPh>
    <rPh sb="3" eb="4">
      <t>コウ</t>
    </rPh>
    <phoneticPr fontId="4"/>
  </si>
  <si>
    <t>１１月末</t>
  </si>
  <si>
    <t>１０月末</t>
    <rPh sb="2" eb="4">
      <t>ガツマツ</t>
    </rPh>
    <phoneticPr fontId="4"/>
  </si>
  <si>
    <t>２０年１２月末</t>
    <rPh sb="2" eb="3">
      <t>ネン</t>
    </rPh>
    <rPh sb="5" eb="7">
      <t>ガツマツ</t>
    </rPh>
    <phoneticPr fontId="4"/>
  </si>
  <si>
    <t>6月</t>
    <rPh sb="1" eb="2">
      <t>ガツ</t>
    </rPh>
    <phoneticPr fontId="4"/>
  </si>
  <si>
    <t>３月末</t>
    <phoneticPr fontId="4"/>
  </si>
  <si>
    <t>５月末</t>
    <phoneticPr fontId="4"/>
  </si>
  <si>
    <t>3月</t>
    <rPh sb="1" eb="2">
      <t>ガツ</t>
    </rPh>
    <phoneticPr fontId="4"/>
  </si>
  <si>
    <t>　※平成21年度より指定確認検査機関による確認件数を含む</t>
    <rPh sb="2" eb="4">
      <t>ヘイセイ</t>
    </rPh>
    <rPh sb="6" eb="8">
      <t>ネンド</t>
    </rPh>
    <rPh sb="10" eb="12">
      <t>シテイ</t>
    </rPh>
    <rPh sb="12" eb="14">
      <t>カクニン</t>
    </rPh>
    <rPh sb="14" eb="16">
      <t>ケンサ</t>
    </rPh>
    <rPh sb="16" eb="18">
      <t>キカン</t>
    </rPh>
    <rPh sb="21" eb="23">
      <t>カクニン</t>
    </rPh>
    <rPh sb="23" eb="25">
      <t>ケンスウ</t>
    </rPh>
    <rPh sb="26" eb="27">
      <t>フク</t>
    </rPh>
    <phoneticPr fontId="4"/>
  </si>
  <si>
    <t>８月末</t>
    <rPh sb="1" eb="2">
      <t>ガツ</t>
    </rPh>
    <rPh sb="2" eb="3">
      <t>マツ</t>
    </rPh>
    <phoneticPr fontId="4"/>
  </si>
  <si>
    <t>〔業種：建設業1社〕</t>
    <rPh sb="1" eb="3">
      <t>ギョウシュ</t>
    </rPh>
    <rPh sb="4" eb="6">
      <t>ケンセツ</t>
    </rPh>
    <rPh sb="6" eb="7">
      <t>ギョウ</t>
    </rPh>
    <rPh sb="8" eb="9">
      <t>シャ</t>
    </rPh>
    <phoneticPr fontId="4"/>
  </si>
  <si>
    <t>〔業種：サービス業1社〕</t>
    <rPh sb="1" eb="3">
      <t>ギョウシュ</t>
    </rPh>
    <rPh sb="8" eb="9">
      <t>ギョウ</t>
    </rPh>
    <rPh sb="10" eb="11">
      <t>シャ</t>
    </rPh>
    <phoneticPr fontId="4"/>
  </si>
  <si>
    <t>１１月末</t>
    <rPh sb="2" eb="4">
      <t>ガツマツ</t>
    </rPh>
    <phoneticPr fontId="4"/>
  </si>
  <si>
    <t>１０月末</t>
    <rPh sb="2" eb="3">
      <t>ガツ</t>
    </rPh>
    <rPh sb="3" eb="4">
      <t>マツ</t>
    </rPh>
    <phoneticPr fontId="4"/>
  </si>
  <si>
    <t>１１月</t>
  </si>
  <si>
    <t>１０月</t>
  </si>
  <si>
    <t>９月</t>
  </si>
  <si>
    <t>２１年１２月末</t>
    <rPh sb="2" eb="3">
      <t>ネン</t>
    </rPh>
    <rPh sb="5" eb="7">
      <t>ガツマツ</t>
    </rPh>
    <phoneticPr fontId="4"/>
  </si>
  <si>
    <t>２１年　１月末</t>
    <rPh sb="2" eb="3">
      <t>ネン</t>
    </rPh>
    <phoneticPr fontId="4"/>
  </si>
  <si>
    <t>２０年　１月末</t>
    <rPh sb="2" eb="3">
      <t>ネン</t>
    </rPh>
    <phoneticPr fontId="4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</si>
  <si>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</si>
  <si>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教育、学習
支援業</t>
    <rPh sb="0" eb="2">
      <t>キョウイク</t>
    </rPh>
    <rPh sb="3" eb="5">
      <t>ガクシュウ</t>
    </rPh>
    <rPh sb="6" eb="8">
      <t>シエン</t>
    </rPh>
    <rPh sb="8" eb="9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</si>
  <si>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</si>
  <si>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運輸・郵便業</t>
    <rPh sb="0" eb="2">
      <t>ウンユ</t>
    </rPh>
    <rPh sb="3" eb="5">
      <t>ユウビン</t>
    </rPh>
    <rPh sb="5" eb="6">
      <t>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</si>
  <si>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</si>
  <si>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　１月末</t>
    <rPh sb="2" eb="4">
      <t>ガツマツ</t>
    </rPh>
    <phoneticPr fontId="4"/>
  </si>
  <si>
    <t>　４月末</t>
    <rPh sb="2" eb="4">
      <t>ガツマツ</t>
    </rPh>
    <phoneticPr fontId="4"/>
  </si>
  <si>
    <t>４月</t>
    <phoneticPr fontId="4"/>
  </si>
  <si>
    <t>資料提供：出雲市都市建設部建築住宅課</t>
    <rPh sb="0" eb="2">
      <t>シリョウ</t>
    </rPh>
    <rPh sb="2" eb="4">
      <t>テイキョウ</t>
    </rPh>
    <rPh sb="5" eb="8">
      <t>イズモシ</t>
    </rPh>
    <rPh sb="8" eb="10">
      <t>トシ</t>
    </rPh>
    <rPh sb="10" eb="12">
      <t>ケンセツ</t>
    </rPh>
    <rPh sb="12" eb="13">
      <t>ブ</t>
    </rPh>
    <rPh sb="13" eb="15">
      <t>ケンチク</t>
    </rPh>
    <rPh sb="15" eb="17">
      <t>ジュウタク</t>
    </rPh>
    <rPh sb="17" eb="18">
      <t>カ</t>
    </rPh>
    <phoneticPr fontId="4"/>
  </si>
  <si>
    <t>　６月末</t>
    <rPh sb="2" eb="3">
      <t>ガツ</t>
    </rPh>
    <rPh sb="3" eb="4">
      <t>マツ</t>
    </rPh>
    <phoneticPr fontId="4"/>
  </si>
  <si>
    <t>　７月末</t>
    <rPh sb="2" eb="4">
      <t>ガツマツ</t>
    </rPh>
    <phoneticPr fontId="4"/>
  </si>
  <si>
    <t>８月</t>
    <rPh sb="1" eb="2">
      <t>ガツ</t>
    </rPh>
    <phoneticPr fontId="4"/>
  </si>
  <si>
    <t>９月末</t>
    <rPh sb="1" eb="2">
      <t>ガツ</t>
    </rPh>
    <rPh sb="2" eb="3">
      <t>マツ</t>
    </rPh>
    <phoneticPr fontId="4"/>
  </si>
  <si>
    <t>２２年　１２月末</t>
    <rPh sb="2" eb="3">
      <t>ネン</t>
    </rPh>
    <rPh sb="6" eb="7">
      <t>ガツ</t>
    </rPh>
    <rPh sb="7" eb="8">
      <t>マツ</t>
    </rPh>
    <phoneticPr fontId="4"/>
  </si>
  <si>
    <t>　１１月末</t>
    <rPh sb="3" eb="4">
      <t>ガツ</t>
    </rPh>
    <rPh sb="4" eb="5">
      <t>マツ</t>
    </rPh>
    <phoneticPr fontId="4"/>
  </si>
  <si>
    <t>９月</t>
    <rPh sb="1" eb="2">
      <t>ガツ</t>
    </rPh>
    <phoneticPr fontId="4"/>
  </si>
  <si>
    <t>１１月</t>
    <rPh sb="2" eb="3">
      <t>ガツ</t>
    </rPh>
    <phoneticPr fontId="4"/>
  </si>
  <si>
    <t>〔業種：製造業1社〕</t>
    <rPh sb="1" eb="3">
      <t>ギョウシュ</t>
    </rPh>
    <rPh sb="4" eb="6">
      <t>セイゾウ</t>
    </rPh>
    <rPh sb="6" eb="7">
      <t>ギョウ</t>
    </rPh>
    <rPh sb="8" eb="9">
      <t>シャ</t>
    </rPh>
    <phoneticPr fontId="4"/>
  </si>
  <si>
    <t>〔業種：建設業2社〕</t>
    <rPh sb="1" eb="3">
      <t>ギョウシュ</t>
    </rPh>
    <rPh sb="4" eb="6">
      <t>ケンセツ</t>
    </rPh>
    <rPh sb="6" eb="7">
      <t>ギョウ</t>
    </rPh>
    <rPh sb="8" eb="9">
      <t>シャ</t>
    </rPh>
    <phoneticPr fontId="4"/>
  </si>
  <si>
    <t>使　用　水　量　（㎥）</t>
    <rPh sb="0" eb="3">
      <t>シヨウ</t>
    </rPh>
    <rPh sb="4" eb="5">
      <t>スイ</t>
    </rPh>
    <rPh sb="6" eb="7">
      <t>リョウ</t>
    </rPh>
    <phoneticPr fontId="4"/>
  </si>
  <si>
    <t>　　２月末</t>
    <rPh sb="3" eb="4">
      <t>ガツ</t>
    </rPh>
    <rPh sb="4" eb="5">
      <t>マツ</t>
    </rPh>
    <phoneticPr fontId="4"/>
  </si>
  <si>
    <t>２３年　　１月末</t>
    <rPh sb="2" eb="3">
      <t>ネン</t>
    </rPh>
    <rPh sb="6" eb="7">
      <t>ガツ</t>
    </rPh>
    <rPh sb="7" eb="8">
      <t>マツ</t>
    </rPh>
    <phoneticPr fontId="4"/>
  </si>
  <si>
    <t>３月末</t>
    <rPh sb="1" eb="2">
      <t>ガツ</t>
    </rPh>
    <rPh sb="2" eb="3">
      <t>マツ</t>
    </rPh>
    <phoneticPr fontId="4"/>
  </si>
  <si>
    <t>６月末</t>
    <rPh sb="1" eb="2">
      <t>ガツ</t>
    </rPh>
    <rPh sb="2" eb="3">
      <t>マツ</t>
    </rPh>
    <phoneticPr fontId="4"/>
  </si>
  <si>
    <t>〔業種：製造業1社〕</t>
    <rPh sb="1" eb="3">
      <t>ギョウシュ</t>
    </rPh>
    <rPh sb="4" eb="7">
      <t>セイゾウギョウ</t>
    </rPh>
    <rPh sb="8" eb="9">
      <t>シャ</t>
    </rPh>
    <phoneticPr fontId="4"/>
  </si>
  <si>
    <t>６月</t>
    <rPh sb="1" eb="2">
      <t>ガツ</t>
    </rPh>
    <phoneticPr fontId="4"/>
  </si>
  <si>
    <t>９月末</t>
    <rPh sb="1" eb="3">
      <t>ガツマツ</t>
    </rPh>
    <phoneticPr fontId="4"/>
  </si>
  <si>
    <t>８月末</t>
    <rPh sb="1" eb="3">
      <t>ガツマツ</t>
    </rPh>
    <phoneticPr fontId="4"/>
  </si>
  <si>
    <t>１１月末</t>
    <rPh sb="2" eb="4">
      <t>ガツマツ</t>
    </rPh>
    <phoneticPr fontId="4"/>
  </si>
  <si>
    <t>１０月末</t>
    <rPh sb="2" eb="4">
      <t>ガツマツ</t>
    </rPh>
    <phoneticPr fontId="4"/>
  </si>
  <si>
    <t>２３年　１２月末</t>
    <rPh sb="2" eb="3">
      <t>ネン</t>
    </rPh>
    <rPh sb="6" eb="8">
      <t>ガツマツ</t>
    </rPh>
    <phoneticPr fontId="4"/>
  </si>
  <si>
    <t>　※平成23年10月以降　斐川町の確認件数を含む</t>
    <rPh sb="2" eb="4">
      <t>ヘイセイ</t>
    </rPh>
    <rPh sb="6" eb="7">
      <t>ネン</t>
    </rPh>
    <rPh sb="9" eb="12">
      <t>ガツイコウ</t>
    </rPh>
    <rPh sb="13" eb="15">
      <t>ヒカワ</t>
    </rPh>
    <rPh sb="15" eb="16">
      <t>チョウ</t>
    </rPh>
    <rPh sb="17" eb="19">
      <t>カクニン</t>
    </rPh>
    <rPh sb="19" eb="21">
      <t>ケンスウ</t>
    </rPh>
    <rPh sb="22" eb="23">
      <t>フク</t>
    </rPh>
    <phoneticPr fontId="4"/>
  </si>
  <si>
    <t>１０月</t>
    <rPh sb="2" eb="3">
      <t>ガツ</t>
    </rPh>
    <phoneticPr fontId="4"/>
  </si>
  <si>
    <t>平成２３年　１２月</t>
    <rPh sb="0" eb="2">
      <t>ヘイセイ</t>
    </rPh>
    <rPh sb="4" eb="5">
      <t>ネン</t>
    </rPh>
    <rPh sb="8" eb="9">
      <t>ガツ</t>
    </rPh>
    <phoneticPr fontId="4"/>
  </si>
  <si>
    <t>２月末</t>
    <rPh sb="1" eb="3">
      <t>ガツマツ</t>
    </rPh>
    <phoneticPr fontId="4"/>
  </si>
  <si>
    <t>１月末</t>
    <rPh sb="1" eb="3">
      <t>ガツマツ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</si>
  <si>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</si>
  <si>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</si>
  <si>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平成２４年　　３月</t>
    <rPh sb="0" eb="2">
      <t>ヘイセイ</t>
    </rPh>
    <rPh sb="4" eb="5">
      <t>ネン</t>
    </rPh>
    <rPh sb="8" eb="9">
      <t>ガツ</t>
    </rPh>
    <phoneticPr fontId="4"/>
  </si>
  <si>
    <t>※平成２３年１０月１日に出雲市と合併した斐川町の実績は、「出雲市」に計上しています</t>
  </si>
  <si>
    <t>８月末</t>
    <rPh sb="1" eb="3">
      <t>ガツマツ</t>
    </rPh>
    <phoneticPr fontId="4"/>
  </si>
  <si>
    <t>７月末</t>
    <rPh sb="1" eb="3">
      <t>ガツマツ</t>
    </rPh>
    <phoneticPr fontId="4"/>
  </si>
  <si>
    <t>9月</t>
    <rPh sb="1" eb="2">
      <t>ガツ</t>
    </rPh>
    <phoneticPr fontId="4"/>
  </si>
  <si>
    <t>8月</t>
    <rPh sb="1" eb="2">
      <t>ガツ</t>
    </rPh>
    <phoneticPr fontId="4"/>
  </si>
  <si>
    <t>7月</t>
    <rPh sb="1" eb="2">
      <t>ガツ</t>
    </rPh>
    <phoneticPr fontId="4"/>
  </si>
  <si>
    <t>８月</t>
    <rPh sb="1" eb="2">
      <t>ガツ</t>
    </rPh>
    <phoneticPr fontId="4"/>
  </si>
  <si>
    <t>７月</t>
    <rPh sb="1" eb="2">
      <t>ガツ</t>
    </rPh>
    <phoneticPr fontId="4"/>
  </si>
  <si>
    <t>一般社団法人　島根県出雲地区建設業協会</t>
    <phoneticPr fontId="4"/>
  </si>
  <si>
    <t>〔業種：建設業1社、製造業1社、卸売業1社、サービス業1社〕</t>
    <rPh sb="1" eb="3">
      <t>ギョウシュ</t>
    </rPh>
    <rPh sb="4" eb="7">
      <t>ケンセツギョウ</t>
    </rPh>
    <rPh sb="8" eb="9">
      <t>シャ</t>
    </rPh>
    <rPh sb="10" eb="13">
      <t>セイゾウギョウ</t>
    </rPh>
    <rPh sb="14" eb="15">
      <t>シャ</t>
    </rPh>
    <rPh sb="16" eb="19">
      <t>オロシウリギョウ</t>
    </rPh>
    <rPh sb="20" eb="21">
      <t>シャ</t>
    </rPh>
    <rPh sb="26" eb="27">
      <t>ギョウ</t>
    </rPh>
    <rPh sb="28" eb="29">
      <t>シャ</t>
    </rPh>
    <phoneticPr fontId="4"/>
  </si>
  <si>
    <t>９月末</t>
    <phoneticPr fontId="4"/>
  </si>
  <si>
    <t>２４年　１２月末</t>
    <phoneticPr fontId="4"/>
  </si>
  <si>
    <t>１１月末</t>
    <rPh sb="2" eb="4">
      <t>ガツマツ</t>
    </rPh>
    <phoneticPr fontId="4"/>
  </si>
  <si>
    <t>１０月末</t>
    <rPh sb="2" eb="4">
      <t>ガツマツ</t>
    </rPh>
    <phoneticPr fontId="4"/>
  </si>
  <si>
    <t>９月</t>
    <phoneticPr fontId="4"/>
  </si>
  <si>
    <t>　平成２４年　１２月</t>
    <phoneticPr fontId="4"/>
  </si>
  <si>
    <t>１１月</t>
    <rPh sb="2" eb="3">
      <t>ガツ</t>
    </rPh>
    <phoneticPr fontId="4"/>
  </si>
  <si>
    <t>１０月</t>
    <rPh sb="2" eb="3">
      <t>ガツ</t>
    </rPh>
    <phoneticPr fontId="4"/>
  </si>
  <si>
    <t>12月</t>
    <rPh sb="2" eb="3">
      <t>ガツ</t>
    </rPh>
    <phoneticPr fontId="4"/>
  </si>
  <si>
    <t>11月</t>
    <rPh sb="2" eb="3">
      <t>ガツ</t>
    </rPh>
    <phoneticPr fontId="4"/>
  </si>
  <si>
    <t>10月</t>
    <rPh sb="2" eb="3">
      <t>ガツ</t>
    </rPh>
    <phoneticPr fontId="4"/>
  </si>
  <si>
    <t>〔業種：卸売業1社〕</t>
    <rPh sb="1" eb="3">
      <t>ギョウシュ</t>
    </rPh>
    <rPh sb="4" eb="6">
      <t>オロシウ</t>
    </rPh>
    <rPh sb="6" eb="7">
      <t>ギョウ</t>
    </rPh>
    <rPh sb="8" eb="9">
      <t>シャ</t>
    </rPh>
    <phoneticPr fontId="4"/>
  </si>
  <si>
    <t>〔業種：小売業1社、サービス業1社〕</t>
    <rPh sb="1" eb="3">
      <t>ギョウシュ</t>
    </rPh>
    <rPh sb="4" eb="7">
      <t>コウリギョウ</t>
    </rPh>
    <rPh sb="8" eb="9">
      <t>シャ</t>
    </rPh>
    <rPh sb="14" eb="15">
      <t>ギョウ</t>
    </rPh>
    <rPh sb="16" eb="17">
      <t>シャ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</si>
  <si>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</si>
  <si>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</si>
  <si>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平成２５年　　３月</t>
    <rPh sb="0" eb="2">
      <t>ヘイセイ</t>
    </rPh>
    <rPh sb="4" eb="5">
      <t>ネン</t>
    </rPh>
    <rPh sb="8" eb="9">
      <t>ガツ</t>
    </rPh>
    <phoneticPr fontId="4"/>
  </si>
  <si>
    <t>平成２４年度　 計</t>
    <rPh sb="0" eb="2">
      <t>ヘイセイ</t>
    </rPh>
    <rPh sb="4" eb="6">
      <t>ネンド</t>
    </rPh>
    <rPh sb="8" eb="9">
      <t>ケイ</t>
    </rPh>
    <phoneticPr fontId="4"/>
  </si>
  <si>
    <t>平成２３年度　 計</t>
    <rPh sb="0" eb="2">
      <t>ヘイセイ</t>
    </rPh>
    <rPh sb="4" eb="6">
      <t>ネンド</t>
    </rPh>
    <rPh sb="8" eb="9">
      <t>ケイ</t>
    </rPh>
    <phoneticPr fontId="4"/>
  </si>
  <si>
    <t>３月末</t>
    <phoneticPr fontId="4"/>
  </si>
  <si>
    <t>平成２５年度　 計</t>
    <rPh sb="0" eb="2">
      <t>ヘイセイ</t>
    </rPh>
    <rPh sb="4" eb="6">
      <t>ネンド</t>
    </rPh>
    <rPh sb="8" eb="9">
      <t>ケイ</t>
    </rPh>
    <phoneticPr fontId="4"/>
  </si>
  <si>
    <t>６月末</t>
    <phoneticPr fontId="4"/>
  </si>
  <si>
    <t>９月</t>
    <rPh sb="1" eb="2">
      <t>ガツ</t>
    </rPh>
    <phoneticPr fontId="4"/>
  </si>
  <si>
    <t xml:space="preserve">  　　９月末</t>
    <phoneticPr fontId="4"/>
  </si>
  <si>
    <t>２５年　　１２月末</t>
    <phoneticPr fontId="4"/>
  </si>
  <si>
    <t>１２月</t>
    <rPh sb="2" eb="3">
      <t>ガツ</t>
    </rPh>
    <phoneticPr fontId="4"/>
  </si>
  <si>
    <t>〔業種：サービス業1社〕</t>
    <rPh sb="1" eb="3">
      <t>ギョウシュ</t>
    </rPh>
    <rPh sb="8" eb="9">
      <t>ギョウ</t>
    </rPh>
    <rPh sb="10" eb="11">
      <t>シャ</t>
    </rPh>
    <phoneticPr fontId="4"/>
  </si>
  <si>
    <t>平成２６年　　３月</t>
    <rPh sb="0" eb="2">
      <t>ヘイセイ</t>
    </rPh>
    <rPh sb="4" eb="5">
      <t>ネン</t>
    </rPh>
    <rPh sb="8" eb="9">
      <t>ガツ</t>
    </rPh>
    <phoneticPr fontId="4"/>
  </si>
  <si>
    <t>２月</t>
    <rPh sb="1" eb="2">
      <t>ガツ</t>
    </rPh>
    <phoneticPr fontId="4"/>
  </si>
  <si>
    <t>１月</t>
    <rPh sb="1" eb="2">
      <t>ガツ</t>
    </rPh>
    <phoneticPr fontId="4"/>
  </si>
  <si>
    <t>　　　　　３月末</t>
    <phoneticPr fontId="4"/>
  </si>
  <si>
    <t>平成２６年度　 計</t>
    <rPh sb="0" eb="2">
      <t>ヘイセイ</t>
    </rPh>
    <rPh sb="4" eb="6">
      <t>ネンド</t>
    </rPh>
    <rPh sb="8" eb="9">
      <t>ケイ</t>
    </rPh>
    <phoneticPr fontId="4"/>
  </si>
  <si>
    <t>〔業種：小売業2社、卸売業1社〕</t>
    <rPh sb="4" eb="6">
      <t>コウ</t>
    </rPh>
    <rPh sb="10" eb="13">
      <t>オロシウリギョウ</t>
    </rPh>
    <rPh sb="14" eb="15">
      <t>シャ</t>
    </rPh>
    <phoneticPr fontId="4"/>
  </si>
  <si>
    <t>　　６月末</t>
    <phoneticPr fontId="4"/>
  </si>
  <si>
    <t>７月</t>
    <phoneticPr fontId="4"/>
  </si>
  <si>
    <t>〔業種：サービス業1社〕</t>
    <rPh sb="8" eb="9">
      <t>ギョウ</t>
    </rPh>
    <rPh sb="10" eb="11">
      <t>シャ</t>
    </rPh>
    <phoneticPr fontId="4"/>
  </si>
  <si>
    <t>　　　９月末</t>
    <phoneticPr fontId="4"/>
  </si>
  <si>
    <t>　２６年　　１２月末</t>
    <rPh sb="3" eb="4">
      <t>ネン</t>
    </rPh>
    <phoneticPr fontId="4"/>
  </si>
  <si>
    <t>１２月</t>
    <rPh sb="2" eb="3">
      <t>ガツ</t>
    </rPh>
    <phoneticPr fontId="4"/>
  </si>
  <si>
    <t>１０月</t>
    <phoneticPr fontId="4"/>
  </si>
  <si>
    <t>12月</t>
    <phoneticPr fontId="4"/>
  </si>
  <si>
    <t>11月</t>
    <phoneticPr fontId="4"/>
  </si>
  <si>
    <t>出雲市(当所管内)</t>
    <rPh sb="0" eb="3">
      <t>イズモシ</t>
    </rPh>
    <rPh sb="4" eb="6">
      <t>トウショ</t>
    </rPh>
    <rPh sb="6" eb="8">
      <t>カンナイ</t>
    </rPh>
    <phoneticPr fontId="4"/>
  </si>
  <si>
    <t>　　　２月末</t>
    <phoneticPr fontId="4"/>
  </si>
  <si>
    <t>１月</t>
    <phoneticPr fontId="4"/>
  </si>
  <si>
    <t>２月</t>
    <phoneticPr fontId="4"/>
  </si>
  <si>
    <t>３月</t>
    <phoneticPr fontId="4"/>
  </si>
  <si>
    <t>9月</t>
    <phoneticPr fontId="4"/>
  </si>
  <si>
    <t>8月</t>
    <phoneticPr fontId="4"/>
  </si>
  <si>
    <t>6月</t>
    <rPh sb="1" eb="2">
      <t>ガツ</t>
    </rPh>
    <phoneticPr fontId="4"/>
  </si>
  <si>
    <t>5月</t>
    <rPh sb="1" eb="2">
      <t>ガツ</t>
    </rPh>
    <phoneticPr fontId="4"/>
  </si>
  <si>
    <t>〔業種：建設業2社、卸売業1社、小売業1社〕</t>
    <rPh sb="4" eb="7">
      <t>ケンセツギョウ</t>
    </rPh>
    <rPh sb="8" eb="9">
      <t>シャ</t>
    </rPh>
    <rPh sb="10" eb="13">
      <t>オロシウリギョウ</t>
    </rPh>
    <rPh sb="14" eb="15">
      <t>シャ</t>
    </rPh>
    <rPh sb="16" eb="19">
      <t>コウリギョウ</t>
    </rPh>
    <rPh sb="20" eb="21">
      <t>シャ</t>
    </rPh>
    <phoneticPr fontId="4"/>
  </si>
  <si>
    <t>　　　　　５月末</t>
    <rPh sb="6" eb="8">
      <t>ガツマツ</t>
    </rPh>
    <phoneticPr fontId="4"/>
  </si>
  <si>
    <t>　　４月末</t>
    <rPh sb="3" eb="5">
      <t>ガツマツ</t>
    </rPh>
    <phoneticPr fontId="4"/>
  </si>
  <si>
    <t>　　３月末</t>
    <rPh sb="3" eb="5">
      <t>ガツマツ</t>
    </rPh>
    <phoneticPr fontId="4"/>
  </si>
  <si>
    <t>平成２７年度　 計</t>
    <rPh sb="0" eb="2">
      <t>ヘイセイ</t>
    </rPh>
    <rPh sb="4" eb="6">
      <t>ネンド</t>
    </rPh>
    <rPh sb="8" eb="9">
      <t>ケイ</t>
    </rPh>
    <phoneticPr fontId="4"/>
  </si>
  <si>
    <t>４月</t>
    <phoneticPr fontId="4"/>
  </si>
  <si>
    <t>５月</t>
    <phoneticPr fontId="4"/>
  </si>
  <si>
    <t>６月</t>
    <phoneticPr fontId="4"/>
  </si>
  <si>
    <t>〔業種：建設業1社〕</t>
    <rPh sb="4" eb="6">
      <t>ケンセツ</t>
    </rPh>
    <rPh sb="6" eb="7">
      <t>ギョウ</t>
    </rPh>
    <rPh sb="8" eb="9">
      <t>シャ</t>
    </rPh>
    <phoneticPr fontId="4"/>
  </si>
  <si>
    <t>〔業種：建設業1社、卸売業１社、サービス業2社〕</t>
    <rPh sb="4" eb="7">
      <t>ケンセツギョウ</t>
    </rPh>
    <rPh sb="8" eb="9">
      <t>シャ</t>
    </rPh>
    <rPh sb="10" eb="13">
      <t>オロシウリギョウ</t>
    </rPh>
    <rPh sb="14" eb="15">
      <t>シャ</t>
    </rPh>
    <rPh sb="20" eb="21">
      <t>ギョウ</t>
    </rPh>
    <rPh sb="22" eb="23">
      <t>シャ</t>
    </rPh>
    <phoneticPr fontId="4"/>
  </si>
  <si>
    <t>　　８月末</t>
    <rPh sb="3" eb="5">
      <t>ガツマツ</t>
    </rPh>
    <phoneticPr fontId="4"/>
  </si>
  <si>
    <t>　　　　　７月末</t>
    <rPh sb="6" eb="8">
      <t>ガツマツ</t>
    </rPh>
    <phoneticPr fontId="4"/>
  </si>
  <si>
    <t>　　　　　６月末</t>
    <rPh sb="6" eb="8">
      <t>ガツマツ</t>
    </rPh>
    <phoneticPr fontId="4"/>
  </si>
  <si>
    <t>８月</t>
    <phoneticPr fontId="4"/>
  </si>
  <si>
    <t>７月</t>
    <phoneticPr fontId="4"/>
  </si>
  <si>
    <t>7月</t>
    <phoneticPr fontId="4"/>
  </si>
  <si>
    <t>6月</t>
    <phoneticPr fontId="4"/>
  </si>
  <si>
    <t>当期代弁</t>
    <rPh sb="0" eb="2">
      <t>トウキ</t>
    </rPh>
    <rPh sb="2" eb="3">
      <t>ダイ</t>
    </rPh>
    <rPh sb="3" eb="4">
      <t>ベン</t>
    </rPh>
    <phoneticPr fontId="4"/>
  </si>
  <si>
    <t>　　　　　　　１０月末</t>
    <rPh sb="9" eb="11">
      <t>ガツマツ</t>
    </rPh>
    <phoneticPr fontId="4"/>
  </si>
  <si>
    <t>　　　　　　　　　　１１月末</t>
    <rPh sb="12" eb="14">
      <t>ガツマツ</t>
    </rPh>
    <phoneticPr fontId="4"/>
  </si>
  <si>
    <t>１２月</t>
  </si>
  <si>
    <t>〔業種：製造業1社〕</t>
    <rPh sb="4" eb="7">
      <t>セイゾウギョウ</t>
    </rPh>
    <rPh sb="8" eb="9">
      <t>シャ</t>
    </rPh>
    <phoneticPr fontId="4"/>
  </si>
  <si>
    <t>　　　　　　　　　　９月末</t>
    <rPh sb="11" eb="13">
      <t>ガツマツ</t>
    </rPh>
    <phoneticPr fontId="4"/>
  </si>
  <si>
    <t>　　　　　２７年    １２月末</t>
    <rPh sb="14" eb="16">
      <t>ガツマツ</t>
    </rPh>
    <phoneticPr fontId="4"/>
  </si>
  <si>
    <t>　　　　　    ２月末</t>
    <rPh sb="10" eb="12">
      <t>ガツマツ</t>
    </rPh>
    <phoneticPr fontId="4"/>
  </si>
  <si>
    <t>　　　　　 １月末</t>
    <rPh sb="7" eb="9">
      <t>ガツマツ</t>
    </rPh>
    <phoneticPr fontId="4"/>
  </si>
  <si>
    <t>年度</t>
  </si>
  <si>
    <t>マル経金利</t>
    <phoneticPr fontId="4"/>
  </si>
  <si>
    <t>長期プライムレート</t>
    <phoneticPr fontId="4"/>
  </si>
  <si>
    <t>｜</t>
  </si>
  <si>
    <t>｜</t>
    <phoneticPr fontId="4"/>
  </si>
  <si>
    <t>1.9</t>
    <phoneticPr fontId="4"/>
  </si>
  <si>
    <t>1.8</t>
    <phoneticPr fontId="4"/>
  </si>
  <si>
    <t>2.00</t>
    <phoneticPr fontId="4"/>
  </si>
  <si>
    <t>2.10</t>
    <phoneticPr fontId="4"/>
  </si>
  <si>
    <t>2.30</t>
    <phoneticPr fontId="4"/>
  </si>
  <si>
    <t>1.90</t>
    <phoneticPr fontId="4"/>
  </si>
  <si>
    <t>1.95</t>
    <phoneticPr fontId="4"/>
  </si>
  <si>
    <t>1.85</t>
    <phoneticPr fontId="4"/>
  </si>
  <si>
    <t>1.75</t>
    <phoneticPr fontId="4"/>
  </si>
  <si>
    <t>H.23.5.20</t>
    <phoneticPr fontId="4"/>
  </si>
  <si>
    <t>1.50</t>
    <phoneticPr fontId="4"/>
  </si>
  <si>
    <t>1.65</t>
    <phoneticPr fontId="4"/>
  </si>
  <si>
    <t>1.55</t>
    <phoneticPr fontId="4"/>
  </si>
  <si>
    <t>1.20</t>
    <phoneticPr fontId="4"/>
  </si>
  <si>
    <t>1.25</t>
    <phoneticPr fontId="4"/>
  </si>
  <si>
    <t>1.35</t>
    <phoneticPr fontId="4"/>
  </si>
  <si>
    <t>1.30</t>
    <phoneticPr fontId="4"/>
  </si>
  <si>
    <t>1.60</t>
    <phoneticPr fontId="4"/>
  </si>
  <si>
    <t>1.45</t>
    <phoneticPr fontId="4"/>
  </si>
  <si>
    <t>1.15</t>
    <phoneticPr fontId="4"/>
  </si>
  <si>
    <t>1.10</t>
    <phoneticPr fontId="4"/>
  </si>
  <si>
    <t>0.95</t>
    <phoneticPr fontId="4"/>
  </si>
  <si>
    <t>(注）①表中の「｜」は、変更なしという意味です。</t>
    <phoneticPr fontId="4"/>
  </si>
  <si>
    <t>　　 ②マル経金利は、沖縄県を除く地域のものです。</t>
    <phoneticPr fontId="4"/>
  </si>
  <si>
    <t>企　業　倒　産　状　況</t>
    <rPh sb="0" eb="3">
      <t>キギョウ</t>
    </rPh>
    <rPh sb="4" eb="7">
      <t>トウサン</t>
    </rPh>
    <rPh sb="8" eb="11">
      <t>ジョウキョウ</t>
    </rPh>
    <phoneticPr fontId="4"/>
  </si>
  <si>
    <t>年 月 日</t>
  </si>
  <si>
    <t>島根県信用保証協会</t>
    <rPh sb="0" eb="3">
      <t>シマネケン</t>
    </rPh>
    <rPh sb="3" eb="5">
      <t>シンヨウ</t>
    </rPh>
    <rPh sb="5" eb="7">
      <t>ホショウ</t>
    </rPh>
    <rPh sb="7" eb="9">
      <t>キョウカイ</t>
    </rPh>
    <phoneticPr fontId="4"/>
  </si>
  <si>
    <t>資料提供：日本商工会議所</t>
    <rPh sb="0" eb="2">
      <t>シリョウ</t>
    </rPh>
    <rPh sb="2" eb="4">
      <t>テイキョウ</t>
    </rPh>
    <rPh sb="5" eb="7">
      <t>ニホン</t>
    </rPh>
    <rPh sb="7" eb="9">
      <t>ショウコウ</t>
    </rPh>
    <rPh sb="9" eb="12">
      <t>カイギショ</t>
    </rPh>
    <phoneticPr fontId="4"/>
  </si>
  <si>
    <t>金　利　状　況</t>
    <rPh sb="0" eb="1">
      <t>キン</t>
    </rPh>
    <rPh sb="2" eb="3">
      <t>リ</t>
    </rPh>
    <rPh sb="4" eb="5">
      <t>ジョウ</t>
    </rPh>
    <phoneticPr fontId="4"/>
  </si>
  <si>
    <t>　　　　　    ４月末</t>
    <rPh sb="10" eb="12">
      <t>ガツマツ</t>
    </rPh>
    <phoneticPr fontId="4"/>
  </si>
  <si>
    <t>　　　　　    　５月末</t>
    <rPh sb="11" eb="13">
      <t>ガツマツ</t>
    </rPh>
    <phoneticPr fontId="4"/>
  </si>
  <si>
    <t>　　　　    　３月末</t>
    <rPh sb="10" eb="12">
      <t>ガツマツ</t>
    </rPh>
    <phoneticPr fontId="4"/>
  </si>
  <si>
    <t>5月</t>
  </si>
  <si>
    <t>平成２８年度　 計</t>
    <rPh sb="0" eb="2">
      <t>ヘイセイ</t>
    </rPh>
    <rPh sb="4" eb="6">
      <t>ネンド</t>
    </rPh>
    <rPh sb="8" eb="9">
      <t>ケイ</t>
    </rPh>
    <phoneticPr fontId="4"/>
  </si>
  <si>
    <t>５月</t>
    <phoneticPr fontId="4"/>
  </si>
  <si>
    <t>平成25年　4月</t>
    <rPh sb="0" eb="2">
      <t>ヘイセイ</t>
    </rPh>
    <rPh sb="4" eb="5">
      <t>ネン</t>
    </rPh>
    <rPh sb="7" eb="8">
      <t>ガツ</t>
    </rPh>
    <phoneticPr fontId="4"/>
  </si>
  <si>
    <t>平成26年　1月</t>
    <rPh sb="0" eb="2">
      <t>ヘイセイ</t>
    </rPh>
    <rPh sb="4" eb="5">
      <t>ネン</t>
    </rPh>
    <rPh sb="7" eb="8">
      <t>ガツ</t>
    </rPh>
    <phoneticPr fontId="4"/>
  </si>
  <si>
    <t>　平成26年　4月</t>
    <rPh sb="1" eb="3">
      <t>ヘイセイ</t>
    </rPh>
    <rPh sb="5" eb="6">
      <t>ネン</t>
    </rPh>
    <rPh sb="8" eb="9">
      <t>ガツ</t>
    </rPh>
    <phoneticPr fontId="4"/>
  </si>
  <si>
    <t>平成27年　1月</t>
    <rPh sb="0" eb="2">
      <t>ヘイセイ</t>
    </rPh>
    <rPh sb="4" eb="5">
      <t>ネン</t>
    </rPh>
    <rPh sb="7" eb="8">
      <t>ガツ</t>
    </rPh>
    <phoneticPr fontId="4"/>
  </si>
  <si>
    <t>　平成27年　4月</t>
    <rPh sb="1" eb="3">
      <t>ヘイセイ</t>
    </rPh>
    <rPh sb="5" eb="6">
      <t>ネン</t>
    </rPh>
    <rPh sb="8" eb="9">
      <t>ガツ</t>
    </rPh>
    <phoneticPr fontId="4"/>
  </si>
  <si>
    <t>　　平成28年　4月</t>
    <rPh sb="2" eb="4">
      <t>ヘイセイ</t>
    </rPh>
    <rPh sb="6" eb="7">
      <t>ネン</t>
    </rPh>
    <phoneticPr fontId="4"/>
  </si>
  <si>
    <t>平成28年　1月</t>
    <rPh sb="0" eb="2">
      <t>ヘイセイ</t>
    </rPh>
    <rPh sb="4" eb="5">
      <t>ネン</t>
    </rPh>
    <rPh sb="7" eb="8">
      <t>ガツ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</si>
  <si>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</si>
  <si>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</si>
  <si>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</si>
  <si>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</si>
  <si>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</si>
  <si>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</si>
  <si>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</si>
  <si>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</si>
  <si>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</si>
  <si>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　　　　　    　　７月末</t>
    <rPh sb="12" eb="14">
      <t>ガツマツ</t>
    </rPh>
    <phoneticPr fontId="4"/>
  </si>
  <si>
    <t>　　　　　    　　　　８月末</t>
    <rPh sb="14" eb="16">
      <t>ガツマツ</t>
    </rPh>
    <phoneticPr fontId="4"/>
  </si>
  <si>
    <t>　　　　　    　６月末</t>
    <rPh sb="11" eb="13">
      <t>ガツマツ</t>
    </rPh>
    <phoneticPr fontId="4"/>
  </si>
  <si>
    <t>7月</t>
  </si>
  <si>
    <t>1.25</t>
    <phoneticPr fontId="4"/>
  </si>
  <si>
    <t>1.16</t>
    <phoneticPr fontId="4"/>
  </si>
  <si>
    <r>
      <t>サービス業</t>
    </r>
    <r>
      <rPr>
        <sz val="5"/>
        <rFont val="ＭＳ ゴシック"/>
        <family val="3"/>
        <charset val="128"/>
      </rPr>
      <t>（他に分類されないもの）</t>
    </r>
    <rPh sb="4" eb="5">
      <t>ギョウ</t>
    </rPh>
    <rPh sb="6" eb="7">
      <t>タ</t>
    </rPh>
    <rPh sb="8" eb="10">
      <t>ブンルイ</t>
    </rPh>
    <phoneticPr fontId="4"/>
  </si>
  <si>
    <r>
      <t>(</t>
    </r>
    <r>
      <rPr>
        <sz val="6"/>
        <rFont val="ＭＳ ゴシック"/>
        <family val="3"/>
        <charset val="128"/>
      </rPr>
      <t>時間</t>
    </r>
    <r>
      <rPr>
        <sz val="8"/>
        <rFont val="ＭＳ ゴシック"/>
        <family val="3"/>
        <charset val="128"/>
      </rPr>
      <t>)</t>
    </r>
    <rPh sb="1" eb="3">
      <t>ジカン</t>
    </rPh>
    <phoneticPr fontId="4"/>
  </si>
  <si>
    <t>　　　　　    　　１１月末</t>
    <rPh sb="13" eb="15">
      <t>ガツマツ</t>
    </rPh>
    <phoneticPr fontId="4"/>
  </si>
  <si>
    <t>　　　　　    　　　　１０月末</t>
    <rPh sb="15" eb="17">
      <t>ガツマツ</t>
    </rPh>
    <phoneticPr fontId="4"/>
  </si>
  <si>
    <t>　　　　　    　　　　９月末</t>
    <rPh sb="14" eb="16">
      <t>ガツマツ</t>
    </rPh>
    <phoneticPr fontId="4"/>
  </si>
  <si>
    <t>〔業種：製造業1社〕</t>
    <rPh sb="4" eb="6">
      <t>セイゾウ</t>
    </rPh>
    <rPh sb="6" eb="7">
      <t>ギョウ</t>
    </rPh>
    <rPh sb="8" eb="9">
      <t>シャ</t>
    </rPh>
    <phoneticPr fontId="4"/>
  </si>
  <si>
    <t>平成29年　1月</t>
    <rPh sb="0" eb="2">
      <t>ヘイセイ</t>
    </rPh>
    <rPh sb="4" eb="5">
      <t>ネン</t>
    </rPh>
    <rPh sb="7" eb="8">
      <t>ガツ</t>
    </rPh>
    <phoneticPr fontId="4"/>
  </si>
  <si>
    <t>　　　　　    　　２月末</t>
    <rPh sb="12" eb="14">
      <t>ガツマツ</t>
    </rPh>
    <phoneticPr fontId="4"/>
  </si>
  <si>
    <t>　　　　　    　　　１月末</t>
    <rPh sb="13" eb="15">
      <t>ガツマツ</t>
    </rPh>
    <phoneticPr fontId="4"/>
  </si>
  <si>
    <t>　　　　　    　　２８年１２月末</t>
    <rPh sb="13" eb="14">
      <t>ネン</t>
    </rPh>
    <rPh sb="16" eb="18">
      <t>ガツマツ</t>
    </rPh>
    <phoneticPr fontId="4"/>
  </si>
  <si>
    <t>1.11</t>
    <phoneticPr fontId="4"/>
  </si>
  <si>
    <t>平成29年度</t>
    <rPh sb="0" eb="2">
      <t>ヘイセイ</t>
    </rPh>
    <rPh sb="4" eb="6">
      <t>ネンド</t>
    </rPh>
    <phoneticPr fontId="4"/>
  </si>
  <si>
    <t>　　　　　    　　４月末</t>
    <rPh sb="12" eb="14">
      <t>ガツマツ</t>
    </rPh>
    <phoneticPr fontId="4"/>
  </si>
  <si>
    <t>　　　５月末</t>
    <rPh sb="4" eb="6">
      <t>ガツマツ</t>
    </rPh>
    <phoneticPr fontId="4"/>
  </si>
  <si>
    <t>　　　　３月末</t>
    <rPh sb="5" eb="7">
      <t>ガツマツ</t>
    </rPh>
    <phoneticPr fontId="4"/>
  </si>
  <si>
    <t>4月</t>
    <rPh sb="1" eb="2">
      <t>ガツ</t>
    </rPh>
    <phoneticPr fontId="4"/>
  </si>
  <si>
    <t>平成２９年度　 計</t>
    <rPh sb="0" eb="2">
      <t>ヘイセイ</t>
    </rPh>
    <rPh sb="4" eb="6">
      <t>ネンド</t>
    </rPh>
    <rPh sb="8" eb="9">
      <t>ケイ</t>
    </rPh>
    <phoneticPr fontId="4"/>
  </si>
  <si>
    <t>〔業種：小売業1社〕</t>
    <rPh sb="4" eb="7">
      <t>コウリギョウ</t>
    </rPh>
    <rPh sb="8" eb="9">
      <t>シャ</t>
    </rPh>
    <phoneticPr fontId="4"/>
  </si>
  <si>
    <t>８月</t>
    <phoneticPr fontId="4"/>
  </si>
  <si>
    <t>　　　　　  ８月末</t>
    <rPh sb="8" eb="10">
      <t>ガツマツ</t>
    </rPh>
    <phoneticPr fontId="4"/>
  </si>
  <si>
    <t>　　　　　    ７月末</t>
    <rPh sb="10" eb="12">
      <t>ガツマツ</t>
    </rPh>
    <phoneticPr fontId="4"/>
  </si>
  <si>
    <t>　　　　　    　　平成２９年１２月末</t>
    <rPh sb="11" eb="13">
      <t>ヘイセイ</t>
    </rPh>
    <rPh sb="15" eb="16">
      <t>ネン</t>
    </rPh>
    <rPh sb="18" eb="20">
      <t>ガツマツ</t>
    </rPh>
    <phoneticPr fontId="4"/>
  </si>
  <si>
    <t>　　　　　    １１月末</t>
    <rPh sb="11" eb="13">
      <t>ガツマツ</t>
    </rPh>
    <phoneticPr fontId="4"/>
  </si>
  <si>
    <t>　　　　　 １０月末</t>
    <rPh sb="8" eb="10">
      <t>ガツマツ</t>
    </rPh>
    <phoneticPr fontId="4"/>
  </si>
  <si>
    <t>　　　　　    　 ９月末</t>
    <rPh sb="12" eb="14">
      <t>ガツマツ</t>
    </rPh>
    <phoneticPr fontId="4"/>
  </si>
  <si>
    <t>〔業種：小売業1社〕</t>
    <rPh sb="4" eb="6">
      <t>コウリ</t>
    </rPh>
    <rPh sb="6" eb="7">
      <t>ギョウ</t>
    </rPh>
    <rPh sb="8" eb="9">
      <t>シャ</t>
    </rPh>
    <phoneticPr fontId="4"/>
  </si>
  <si>
    <t>※平成29年度より、乙立地区の契約件数・使用水量を含む。</t>
    <rPh sb="1" eb="3">
      <t>ヘイセイ</t>
    </rPh>
    <rPh sb="5" eb="7">
      <t>ネンド</t>
    </rPh>
    <rPh sb="10" eb="11">
      <t>オツ</t>
    </rPh>
    <rPh sb="11" eb="12">
      <t>タ</t>
    </rPh>
    <rPh sb="12" eb="14">
      <t>チク</t>
    </rPh>
    <rPh sb="15" eb="17">
      <t>ケイヤク</t>
    </rPh>
    <rPh sb="17" eb="19">
      <t>ケンスウ</t>
    </rPh>
    <rPh sb="20" eb="22">
      <t>シヨウ</t>
    </rPh>
    <rPh sb="22" eb="24">
      <t>スイリョウ</t>
    </rPh>
    <rPh sb="25" eb="26">
      <t>フク</t>
    </rPh>
    <phoneticPr fontId="4"/>
  </si>
  <si>
    <t>平成30年　1月</t>
    <rPh sb="0" eb="2">
      <t>ヘイセイ</t>
    </rPh>
    <rPh sb="4" eb="5">
      <t>ネン</t>
    </rPh>
    <rPh sb="7" eb="8">
      <t>ガツ</t>
    </rPh>
    <phoneticPr fontId="4"/>
  </si>
  <si>
    <t>　　　　　    　　６月末</t>
    <rPh sb="12" eb="14">
      <t>ガツマツ</t>
    </rPh>
    <phoneticPr fontId="4"/>
  </si>
  <si>
    <t>　　　　５月末</t>
    <rPh sb="5" eb="7">
      <t>ガツマツ</t>
    </rPh>
    <phoneticPr fontId="4"/>
  </si>
  <si>
    <t>6月</t>
  </si>
  <si>
    <t>4月</t>
  </si>
  <si>
    <t>-</t>
    <phoneticPr fontId="4"/>
  </si>
  <si>
    <t>平成３０年度　 計</t>
    <rPh sb="0" eb="2">
      <t>ヘイセイ</t>
    </rPh>
    <rPh sb="4" eb="6">
      <t>ネンド</t>
    </rPh>
    <rPh sb="8" eb="9">
      <t>ケイ</t>
    </rPh>
    <phoneticPr fontId="4"/>
  </si>
  <si>
    <t>　　　　　    　　８月末</t>
    <rPh sb="12" eb="14">
      <t>ガツマツ</t>
    </rPh>
    <phoneticPr fontId="4"/>
  </si>
  <si>
    <t>|</t>
    <phoneticPr fontId="4"/>
  </si>
  <si>
    <t>10.7.96</t>
    <phoneticPr fontId="4"/>
  </si>
  <si>
    <t>　　　　　    　　平成３０年１２月末</t>
    <rPh sb="11" eb="13">
      <t>ヘイセイ</t>
    </rPh>
    <rPh sb="15" eb="16">
      <t>ネン</t>
    </rPh>
    <rPh sb="18" eb="20">
      <t>ガツマツ</t>
    </rPh>
    <phoneticPr fontId="4"/>
  </si>
  <si>
    <t>　　　　　    　１１月末</t>
    <rPh sb="12" eb="14">
      <t>ガツマツ</t>
    </rPh>
    <phoneticPr fontId="4"/>
  </si>
  <si>
    <t>　　　　　    　１０月末</t>
    <rPh sb="12" eb="14">
      <t>ガツマツ</t>
    </rPh>
    <phoneticPr fontId="4"/>
  </si>
  <si>
    <t>　　　　　    　９月末</t>
    <rPh sb="11" eb="13">
      <t>ガツマツ</t>
    </rPh>
    <phoneticPr fontId="4"/>
  </si>
  <si>
    <t>10月</t>
    <phoneticPr fontId="4"/>
  </si>
  <si>
    <t>93.20</t>
    <phoneticPr fontId="4"/>
  </si>
  <si>
    <t>平成31年度</t>
    <rPh sb="0" eb="2">
      <t>ヘイセイ</t>
    </rPh>
    <rPh sb="4" eb="6">
      <t>ネンド</t>
    </rPh>
    <phoneticPr fontId="4"/>
  </si>
  <si>
    <t>1.21</t>
    <phoneticPr fontId="4"/>
  </si>
  <si>
    <t>　　　　　    　　１月末</t>
    <rPh sb="12" eb="14">
      <t>ガツマツ</t>
    </rPh>
    <phoneticPr fontId="4"/>
  </si>
  <si>
    <t>平成3１年　1月</t>
    <rPh sb="0" eb="2">
      <t>ヘイセイ</t>
    </rPh>
    <rPh sb="4" eb="5">
      <t>ネン</t>
    </rPh>
    <rPh sb="7" eb="8">
      <t>ガツ</t>
    </rPh>
    <phoneticPr fontId="4"/>
  </si>
  <si>
    <t>平成３１年４月末</t>
    <rPh sb="0" eb="2">
      <t>ヘイセイ</t>
    </rPh>
    <rPh sb="4" eb="5">
      <t>ネン</t>
    </rPh>
    <rPh sb="6" eb="8">
      <t>ガツマツ</t>
    </rPh>
    <phoneticPr fontId="4"/>
  </si>
  <si>
    <t>令和元年５月末</t>
    <rPh sb="0" eb="2">
      <t>レイワ</t>
    </rPh>
    <rPh sb="2" eb="3">
      <t>ガン</t>
    </rPh>
    <rPh sb="3" eb="4">
      <t>ネン</t>
    </rPh>
    <rPh sb="5" eb="6">
      <t>ガツ</t>
    </rPh>
    <rPh sb="6" eb="7">
      <t>マツ</t>
    </rPh>
    <phoneticPr fontId="4"/>
  </si>
  <si>
    <t>６月末</t>
    <rPh sb="1" eb="2">
      <t>ガツ</t>
    </rPh>
    <rPh sb="2" eb="3">
      <t>マツ</t>
    </rPh>
    <phoneticPr fontId="4"/>
  </si>
  <si>
    <t>△４１</t>
    <phoneticPr fontId="4"/>
  </si>
  <si>
    <t>△４4</t>
    <phoneticPr fontId="4"/>
  </si>
  <si>
    <t>4月</t>
    <rPh sb="1" eb="2">
      <t>ガツ</t>
    </rPh>
    <phoneticPr fontId="4"/>
  </si>
  <si>
    <t>6月</t>
    <rPh sb="1" eb="2">
      <t>ガツ</t>
    </rPh>
    <phoneticPr fontId="4"/>
  </si>
  <si>
    <t>〔業種：小売業1社、製造業１社〕</t>
    <rPh sb="4" eb="6">
      <t>コウリ</t>
    </rPh>
    <rPh sb="6" eb="7">
      <t>ギョウ</t>
    </rPh>
    <rPh sb="8" eb="9">
      <t>シャ</t>
    </rPh>
    <rPh sb="10" eb="13">
      <t>セイゾウギョウ</t>
    </rPh>
    <rPh sb="14" eb="15">
      <t>シャ</t>
    </rPh>
    <phoneticPr fontId="4"/>
  </si>
  <si>
    <r>
      <t xml:space="preserve">令和元年度 </t>
    </r>
    <r>
      <rPr>
        <sz val="11"/>
        <rFont val="ＭＳ Ｐゴシック"/>
        <family val="3"/>
        <charset val="128"/>
      </rPr>
      <t>　 計</t>
    </r>
    <rPh sb="0" eb="2">
      <t>レイワ</t>
    </rPh>
    <rPh sb="2" eb="4">
      <t>ガンネン</t>
    </rPh>
    <rPh sb="4" eb="5">
      <t>ド</t>
    </rPh>
    <rPh sb="6" eb="8">
      <t>ヘイネンド</t>
    </rPh>
    <rPh sb="8" eb="9">
      <t>ケイ</t>
    </rPh>
    <phoneticPr fontId="4"/>
  </si>
  <si>
    <t>８月</t>
  </si>
  <si>
    <t>７月</t>
  </si>
  <si>
    <t>令和元年　5月</t>
    <phoneticPr fontId="4"/>
  </si>
  <si>
    <t>　　　　　    　　１０月末</t>
    <rPh sb="13" eb="15">
      <t>ガツマツ</t>
    </rPh>
    <phoneticPr fontId="4"/>
  </si>
  <si>
    <t>　　　　　    　１２月末</t>
    <rPh sb="12" eb="14">
      <t>ガツマツ</t>
    </rPh>
    <phoneticPr fontId="4"/>
  </si>
  <si>
    <t>〔業種：建設業2社、サービス業1社〕</t>
    <rPh sb="4" eb="6">
      <t>ケンセツ</t>
    </rPh>
    <rPh sb="6" eb="7">
      <t>ギョウ</t>
    </rPh>
    <rPh sb="8" eb="9">
      <t>シャ</t>
    </rPh>
    <rPh sb="14" eb="15">
      <t>ギョウ</t>
    </rPh>
    <rPh sb="16" eb="17">
      <t>シャ</t>
    </rPh>
    <phoneticPr fontId="4"/>
  </si>
  <si>
    <t>２月末</t>
    <rPh sb="1" eb="2">
      <t>ガツ</t>
    </rPh>
    <rPh sb="2" eb="3">
      <t>マツ</t>
    </rPh>
    <phoneticPr fontId="4"/>
  </si>
  <si>
    <t>△59</t>
    <phoneticPr fontId="4"/>
  </si>
  <si>
    <t>△85</t>
    <phoneticPr fontId="4"/>
  </si>
  <si>
    <t>△121</t>
    <phoneticPr fontId="4"/>
  </si>
  <si>
    <t>△79</t>
    <phoneticPr fontId="4"/>
  </si>
  <si>
    <t>令和2年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</si>
  <si>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３月</t>
  </si>
  <si>
    <t>２月</t>
  </si>
  <si>
    <t>１月</t>
  </si>
  <si>
    <t>令和２年１月末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</si>
  <si>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４月末</t>
    <rPh sb="1" eb="2">
      <t>ガツ</t>
    </rPh>
    <rPh sb="2" eb="3">
      <t>マツ</t>
    </rPh>
    <phoneticPr fontId="4"/>
  </si>
  <si>
    <t>５月末</t>
    <rPh sb="1" eb="2">
      <t>ガツ</t>
    </rPh>
    <rPh sb="2" eb="3">
      <t>マツ</t>
    </rPh>
    <phoneticPr fontId="4"/>
  </si>
  <si>
    <t>出　雲　地　域　内　給　水　量　状　況</t>
    <rPh sb="0" eb="1">
      <t>デ</t>
    </rPh>
    <rPh sb="2" eb="3">
      <t>クモ</t>
    </rPh>
    <rPh sb="4" eb="5">
      <t>チ</t>
    </rPh>
    <rPh sb="6" eb="7">
      <t>イキ</t>
    </rPh>
    <rPh sb="8" eb="9">
      <t>ナイ</t>
    </rPh>
    <rPh sb="10" eb="13">
      <t>キュウスイ</t>
    </rPh>
    <rPh sb="14" eb="15">
      <t>リョウ</t>
    </rPh>
    <rPh sb="16" eb="19">
      <t>ジョウキョウ</t>
    </rPh>
    <phoneticPr fontId="4"/>
  </si>
  <si>
    <t>令和２年度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</si>
  <si>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〔業種：建設業1社、サービス業1社〕</t>
    <rPh sb="4" eb="6">
      <t>ケンセツ</t>
    </rPh>
    <rPh sb="6" eb="7">
      <t>ギョウ</t>
    </rPh>
    <rPh sb="8" eb="9">
      <t>シャ</t>
    </rPh>
    <rPh sb="14" eb="15">
      <t>ギョウ</t>
    </rPh>
    <rPh sb="16" eb="17">
      <t>シャ</t>
    </rPh>
    <phoneticPr fontId="4"/>
  </si>
  <si>
    <t>　5月</t>
    <phoneticPr fontId="4"/>
  </si>
  <si>
    <t>７月</t>
    <phoneticPr fontId="4"/>
  </si>
  <si>
    <t>８月</t>
    <phoneticPr fontId="4"/>
  </si>
  <si>
    <t>９月</t>
    <phoneticPr fontId="4"/>
  </si>
  <si>
    <t>〔業種：小売業2社〕</t>
    <rPh sb="4" eb="7">
      <t>コウリギョウ</t>
    </rPh>
    <rPh sb="8" eb="9">
      <t>シャ</t>
    </rPh>
    <phoneticPr fontId="4"/>
  </si>
  <si>
    <t>令和３年１月末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</si>
  <si>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〔業種：サービス業2社〕</t>
    <phoneticPr fontId="4"/>
  </si>
  <si>
    <t>令和3年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</si>
  <si>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４月末</t>
    <phoneticPr fontId="4"/>
  </si>
  <si>
    <t>５月末</t>
    <phoneticPr fontId="4"/>
  </si>
  <si>
    <t>６月末</t>
    <phoneticPr fontId="4"/>
  </si>
  <si>
    <t>6月</t>
    <phoneticPr fontId="4"/>
  </si>
  <si>
    <t>　5月</t>
    <phoneticPr fontId="4"/>
  </si>
  <si>
    <t>4月</t>
    <phoneticPr fontId="4"/>
  </si>
  <si>
    <t>令和３年度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</si>
  <si>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７月末</t>
    <phoneticPr fontId="4"/>
  </si>
  <si>
    <t>８月末</t>
    <phoneticPr fontId="4"/>
  </si>
  <si>
    <t>１０月末</t>
    <phoneticPr fontId="4"/>
  </si>
  <si>
    <t>１１月末</t>
    <phoneticPr fontId="4"/>
  </si>
  <si>
    <t>１２月末</t>
    <phoneticPr fontId="4"/>
  </si>
  <si>
    <t>10月</t>
    <phoneticPr fontId="4"/>
  </si>
  <si>
    <t>11月</t>
    <phoneticPr fontId="4"/>
  </si>
  <si>
    <t>12月</t>
    <phoneticPr fontId="4"/>
  </si>
  <si>
    <t>１１月</t>
    <phoneticPr fontId="4"/>
  </si>
  <si>
    <t>１２月</t>
    <phoneticPr fontId="4"/>
  </si>
  <si>
    <t>令和４年１月末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</si>
  <si>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令和3年度</t>
    <rPh sb="0" eb="2">
      <t>レイワ</t>
    </rPh>
    <phoneticPr fontId="4"/>
  </si>
  <si>
    <t>1.22</t>
    <phoneticPr fontId="4"/>
  </si>
  <si>
    <t>令和4年度</t>
    <phoneticPr fontId="4"/>
  </si>
  <si>
    <t>1.23</t>
    <phoneticPr fontId="4"/>
  </si>
  <si>
    <t>1.21</t>
    <phoneticPr fontId="4"/>
  </si>
  <si>
    <t>〔業種：製造業1社、サービス業1社〕</t>
    <rPh sb="4" eb="6">
      <t>セイゾウ</t>
    </rPh>
    <rPh sb="14" eb="15">
      <t>ギョウ</t>
    </rPh>
    <rPh sb="16" eb="17">
      <t>シャ</t>
    </rPh>
    <phoneticPr fontId="4"/>
  </si>
  <si>
    <t>令和4年　1月</t>
    <rPh sb="0" eb="2">
      <t>レイワ</t>
    </rPh>
    <rPh sb="3" eb="4">
      <t>ネン</t>
    </rPh>
    <rPh sb="4" eb="5">
      <t>ヘイネン</t>
    </rPh>
    <rPh sb="6" eb="7">
      <t>ガツ</t>
    </rPh>
    <phoneticPr fontId="4"/>
  </si>
  <si>
    <t>　5月</t>
  </si>
  <si>
    <t>令和４年度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</si>
  <si>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7月</t>
    <phoneticPr fontId="4"/>
  </si>
  <si>
    <t>　8月</t>
    <phoneticPr fontId="4"/>
  </si>
  <si>
    <t>9月</t>
    <phoneticPr fontId="4"/>
  </si>
  <si>
    <t>1.18</t>
    <phoneticPr fontId="4"/>
  </si>
  <si>
    <t>〔業種：サービス業1社、製造業1社〕</t>
    <phoneticPr fontId="4"/>
  </si>
  <si>
    <t>〔業種：建設業1社〕</t>
    <rPh sb="4" eb="7">
      <t>ケンセツギョウ</t>
    </rPh>
    <phoneticPr fontId="4"/>
  </si>
  <si>
    <t>令和５年１月末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</si>
  <si>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1.12</t>
    <phoneticPr fontId="4"/>
  </si>
  <si>
    <t>令和5年度</t>
    <phoneticPr fontId="4"/>
  </si>
  <si>
    <t>｜</t>
    <phoneticPr fontId="4"/>
  </si>
  <si>
    <t>2月</t>
    <phoneticPr fontId="4"/>
  </si>
  <si>
    <t>3月</t>
    <phoneticPr fontId="4"/>
  </si>
  <si>
    <t>令和５年度</t>
    <rPh sb="0" eb="2">
      <t>レイワ</t>
    </rPh>
    <rPh sb="3" eb="5">
      <t>ネンド</t>
    </rPh>
    <rPh sb="4" eb="5">
      <t>ド</t>
    </rPh>
    <phoneticPr fontId="4"/>
  </si>
  <si>
    <t>令和４年度</t>
  </si>
  <si>
    <t>令和５年度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</si>
  <si>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令和5年　1月</t>
    <rPh sb="0" eb="2">
      <t>レイワ</t>
    </rPh>
    <rPh sb="3" eb="4">
      <t>ネン</t>
    </rPh>
    <phoneticPr fontId="4"/>
  </si>
  <si>
    <t>令和３年度</t>
  </si>
  <si>
    <t>令和５年度</t>
    <phoneticPr fontId="4"/>
  </si>
  <si>
    <t>５年度</t>
    <phoneticPr fontId="4"/>
  </si>
  <si>
    <t>1.07</t>
    <phoneticPr fontId="4"/>
  </si>
  <si>
    <t>1.09</t>
    <phoneticPr fontId="4"/>
  </si>
  <si>
    <t>1.40</t>
    <phoneticPr fontId="4"/>
  </si>
  <si>
    <t>1.30</t>
    <phoneticPr fontId="4"/>
  </si>
  <si>
    <t>７月末</t>
    <rPh sb="1" eb="3">
      <t>ガツマツ</t>
    </rPh>
    <phoneticPr fontId="4"/>
  </si>
  <si>
    <t>９月末</t>
    <rPh sb="1" eb="3">
      <t>ガツマツ</t>
    </rPh>
    <phoneticPr fontId="4"/>
  </si>
  <si>
    <t>7月</t>
    <phoneticPr fontId="4"/>
  </si>
  <si>
    <t>　8月</t>
    <phoneticPr fontId="4"/>
  </si>
  <si>
    <t>9月</t>
    <phoneticPr fontId="4"/>
  </si>
  <si>
    <t>1.25</t>
    <phoneticPr fontId="4"/>
  </si>
  <si>
    <t>1.20</t>
    <phoneticPr fontId="4"/>
  </si>
  <si>
    <t>1.40</t>
    <phoneticPr fontId="4"/>
  </si>
  <si>
    <t>1.45</t>
    <phoneticPr fontId="4"/>
  </si>
  <si>
    <t>〔業種：卸売業1社〕</t>
    <rPh sb="4" eb="7">
      <t>オロシウリギョウ</t>
    </rPh>
    <phoneticPr fontId="4"/>
  </si>
  <si>
    <t>　　　　χ</t>
  </si>
  <si>
    <t>　　 　 χ</t>
  </si>
  <si>
    <t>　　　  χ</t>
  </si>
  <si>
    <t xml:space="preserve"> 　　　 χ</t>
  </si>
  <si>
    <t>　 　　 χ</t>
  </si>
  <si>
    <t>10月末</t>
    <rPh sb="2" eb="4">
      <t>ガツマツ</t>
    </rPh>
    <phoneticPr fontId="4"/>
  </si>
  <si>
    <t>11月末</t>
    <phoneticPr fontId="4"/>
  </si>
  <si>
    <t>12月末</t>
    <rPh sb="2" eb="4">
      <t>ガツマツ</t>
    </rPh>
    <phoneticPr fontId="4"/>
  </si>
  <si>
    <t>〔業種：製造業1社〕</t>
    <rPh sb="4" eb="7">
      <t>セイゾウギョウ</t>
    </rPh>
    <phoneticPr fontId="4"/>
  </si>
  <si>
    <t>〔業種：小売業1社〕</t>
    <rPh sb="4" eb="7">
      <t>コウリギョウ</t>
    </rPh>
    <phoneticPr fontId="4"/>
  </si>
  <si>
    <t>1.50</t>
  </si>
  <si>
    <t>1.60</t>
  </si>
  <si>
    <t>1.40</t>
  </si>
  <si>
    <t>　11月</t>
    <phoneticPr fontId="4"/>
  </si>
  <si>
    <t>令和6年１月末</t>
    <rPh sb="0" eb="2">
      <t>レイワ</t>
    </rPh>
    <rPh sb="3" eb="4">
      <t>ネン</t>
    </rPh>
    <rPh sb="5" eb="6">
      <t>ガツ</t>
    </rPh>
    <rPh sb="6" eb="7">
      <t>マツ</t>
    </rPh>
    <phoneticPr fontId="4"/>
  </si>
  <si>
    <t>2月末</t>
    <phoneticPr fontId="4"/>
  </si>
  <si>
    <t>3月末</t>
    <rPh sb="1" eb="3">
      <t>ガツマツ</t>
    </rPh>
    <phoneticPr fontId="4"/>
  </si>
  <si>
    <t>令和6年　1月</t>
    <rPh sb="0" eb="2">
      <t>レイワ</t>
    </rPh>
    <rPh sb="3" eb="4">
      <t>ネン</t>
    </rPh>
    <phoneticPr fontId="4"/>
  </si>
  <si>
    <t>〔業種：卸売業1社、小売業1社〕</t>
    <rPh sb="4" eb="7">
      <t>オロシウリギョウ</t>
    </rPh>
    <rPh sb="8" eb="9">
      <t>シャ</t>
    </rPh>
    <rPh sb="10" eb="13">
      <t>コウリギョウ</t>
    </rPh>
    <phoneticPr fontId="4"/>
  </si>
  <si>
    <t>令和６年度</t>
    <rPh sb="0" eb="2">
      <t>レイワ</t>
    </rPh>
    <rPh sb="3" eb="4">
      <t>ネン</t>
    </rPh>
    <rPh sb="4" eb="5">
      <t>ド</t>
    </rPh>
    <phoneticPr fontId="4"/>
  </si>
  <si>
    <t>4月末</t>
    <rPh sb="1" eb="3">
      <t>ガツマツ</t>
    </rPh>
    <phoneticPr fontId="4"/>
  </si>
  <si>
    <t>5月末</t>
    <rPh sb="1" eb="3">
      <t>ガツマツ</t>
    </rPh>
    <phoneticPr fontId="4"/>
  </si>
  <si>
    <t>6月末</t>
    <rPh sb="1" eb="3">
      <t>ガツマツ</t>
    </rPh>
    <phoneticPr fontId="4"/>
  </si>
  <si>
    <t>令和６年度 　 計</t>
    <rPh sb="0" eb="2">
      <t>レイワ</t>
    </rPh>
    <rPh sb="3" eb="4">
      <t>ネン</t>
    </rPh>
    <rPh sb="4" eb="5">
      <t>ド</t>
    </rPh>
    <rPh sb="6" eb="8">
      <t>ヘイネンド</t>
    </rPh>
    <rPh sb="8" eb="9">
      <t>ケイ</t>
    </rPh>
    <phoneticPr fontId="4"/>
  </si>
  <si>
    <t>令和6年度</t>
    <rPh sb="0" eb="2">
      <t>レイワ</t>
    </rPh>
    <rPh sb="3" eb="5">
      <t>ネンド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</si>
  <si>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</si>
  <si>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</si>
  <si>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</si>
  <si>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令和６年度</t>
    <phoneticPr fontId="4"/>
  </si>
  <si>
    <t>６年度</t>
    <phoneticPr fontId="4"/>
  </si>
  <si>
    <t>令和６年度</t>
    <rPh sb="0" eb="2">
      <t>レイワ</t>
    </rPh>
    <rPh sb="3" eb="5">
      <t>ネンド</t>
    </rPh>
    <rPh sb="4" eb="5">
      <t>ド</t>
    </rPh>
    <phoneticPr fontId="4"/>
  </si>
  <si>
    <t>1.45</t>
    <phoneticPr fontId="4"/>
  </si>
  <si>
    <t>1.70</t>
    <phoneticPr fontId="4"/>
  </si>
  <si>
    <t>1.80</t>
    <phoneticPr fontId="4"/>
  </si>
  <si>
    <t>7月末</t>
    <rPh sb="1" eb="2">
      <t>ガツ</t>
    </rPh>
    <rPh sb="2" eb="3">
      <t>マツ</t>
    </rPh>
    <phoneticPr fontId="4"/>
  </si>
  <si>
    <t>8月末</t>
    <rPh sb="1" eb="3">
      <t>ガツマツ</t>
    </rPh>
    <phoneticPr fontId="4"/>
  </si>
  <si>
    <t>9月末</t>
    <rPh sb="1" eb="3">
      <t>ガツマツ</t>
    </rPh>
    <phoneticPr fontId="4"/>
  </si>
  <si>
    <t>△16.6%</t>
    <phoneticPr fontId="4"/>
  </si>
  <si>
    <t>△12.0％</t>
    <phoneticPr fontId="4"/>
  </si>
  <si>
    <t>△20.3％</t>
    <phoneticPr fontId="4"/>
  </si>
  <si>
    <t>△18.1％</t>
    <phoneticPr fontId="4"/>
  </si>
  <si>
    <t>△16.2％</t>
    <phoneticPr fontId="4"/>
  </si>
  <si>
    <t>△14.0％</t>
    <phoneticPr fontId="4"/>
  </si>
  <si>
    <t>△24.9％</t>
    <phoneticPr fontId="4"/>
  </si>
  <si>
    <t>△24.2％</t>
    <phoneticPr fontId="4"/>
  </si>
  <si>
    <t>△6.2％</t>
    <phoneticPr fontId="4"/>
  </si>
  <si>
    <t>△4.6％</t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</si>
  <si>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</si>
  <si>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</si>
  <si>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</si>
  <si>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1.70</t>
    <phoneticPr fontId="4"/>
  </si>
  <si>
    <t>1.75</t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</si>
  <si>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</si>
  <si>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</si>
  <si>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１０月</t>
    <rPh sb="2" eb="3">
      <t>ガツ</t>
    </rPh>
    <phoneticPr fontId="4"/>
  </si>
  <si>
    <t>11月末</t>
    <rPh sb="2" eb="4">
      <t>ガツマツ</t>
    </rPh>
    <phoneticPr fontId="4"/>
  </si>
  <si>
    <t>△19.1%</t>
    <phoneticPr fontId="4"/>
  </si>
  <si>
    <t>△14.4%</t>
    <phoneticPr fontId="4"/>
  </si>
  <si>
    <t>2月末</t>
    <rPh sb="1" eb="2">
      <t>ガツ</t>
    </rPh>
    <rPh sb="2" eb="3">
      <t>マツ</t>
    </rPh>
    <phoneticPr fontId="4"/>
  </si>
  <si>
    <t>3月末</t>
    <rPh sb="1" eb="2">
      <t>ガツ</t>
    </rPh>
    <rPh sb="2" eb="3">
      <t>マツ</t>
    </rPh>
    <phoneticPr fontId="4"/>
  </si>
  <si>
    <t>令和7年1月末</t>
    <rPh sb="5" eb="7">
      <t>ガツマツ</t>
    </rPh>
    <phoneticPr fontId="4"/>
  </si>
  <si>
    <t>△13.8%</t>
    <phoneticPr fontId="4"/>
  </si>
  <si>
    <t>△13.7%</t>
    <phoneticPr fontId="4"/>
  </si>
  <si>
    <t>△115</t>
    <phoneticPr fontId="4"/>
  </si>
  <si>
    <t>△163</t>
    <phoneticPr fontId="4"/>
  </si>
  <si>
    <t>△168</t>
    <phoneticPr fontId="4"/>
  </si>
  <si>
    <t>△212</t>
    <phoneticPr fontId="4"/>
  </si>
  <si>
    <t>2.20</t>
    <phoneticPr fontId="4"/>
  </si>
  <si>
    <t>2.35</t>
    <phoneticPr fontId="4"/>
  </si>
  <si>
    <t>2.05</t>
    <phoneticPr fontId="4"/>
  </si>
  <si>
    <t>島根の賃金の動き（事業規模５人以上・R７年２月分）</t>
    <rPh sb="0" eb="2">
      <t>シマネ</t>
    </rPh>
    <rPh sb="3" eb="5">
      <t>チンギン</t>
    </rPh>
    <rPh sb="6" eb="7">
      <t>ウゴ</t>
    </rPh>
    <rPh sb="9" eb="11">
      <t>ジギョウ</t>
    </rPh>
    <rPh sb="11" eb="13">
      <t>キボ</t>
    </rPh>
    <rPh sb="14" eb="17">
      <t>ニンイジョウ</t>
    </rPh>
    <rPh sb="20" eb="21">
      <t>ネン</t>
    </rPh>
    <rPh sb="22" eb="23">
      <t>ガツ</t>
    </rPh>
    <rPh sb="23" eb="24">
      <t>ブン</t>
    </rPh>
    <phoneticPr fontId="4"/>
  </si>
  <si>
    <t>３月</t>
    <rPh sb="1" eb="2">
      <t>ガツ</t>
    </rPh>
    <phoneticPr fontId="4"/>
  </si>
  <si>
    <t>令和7年　1月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</si>
</sst>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;&quot;△ &quot;#,##0"/>
    <numFmt numFmtId="177" formatCode="0.00;&quot;△ &quot;0.00"/>
    <numFmt numFmtId="178" formatCode="0;&quot;△ &quot;0"/>
    <numFmt numFmtId="179" formatCode="0.0;&quot;△ &quot;0.0"/>
    <numFmt numFmtId="180" formatCode="0.00;[Red]0.00"/>
    <numFmt numFmtId="181" formatCode="0.0;&quot;▲ &quot;0.0"/>
    <numFmt numFmtId="182" formatCode="#,##0.00;&quot;△ &quot;#,##0.00"/>
    <numFmt numFmtId="183" formatCode="#,##0.00;&quot;▲ &quot;#,##0.00"/>
    <numFmt numFmtId="184" formatCode="[$-411]ge\.m\.d;@"/>
    <numFmt numFmtId="185" formatCode="0.0%"/>
  </numFmts>
  <fonts count="2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p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4" fillId="0" borderId="0"/>
    <xf numFmtId="9" fontId="2" fillId="0" borderId="0" applyFont="0" applyFill="0" applyBorder="0" applyAlignment="0" applyProtection="0">
      <alignment vertical="center"/>
    </xf>
  </cellStyleXfs>
  <cellXfs count="549">
    <xf numFmtId="0" fontId="0" fillId="0" borderId="0" xfId="0"/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 applyBorder="1" applyAlignment="1">
      <alignment vertical="center"/>
    </xf>
    <xf numFmtId="0" fontId="6" fillId="0" borderId="0" xfId="0" applyFont="1"/>
    <xf numFmtId="0" fontId="0" fillId="0" borderId="0" xfId="0" applyAlignment="1">
      <alignment horizontal="right" vertical="center"/>
    </xf>
    <xf numFmtId="177" fontId="0" fillId="0" borderId="0" xfId="0" applyNumberFormat="1"/>
    <xf numFmtId="38" fontId="2" fillId="0" borderId="0" xfId="1" applyFont="1" applyBorder="1"/>
    <xf numFmtId="38" fontId="0" fillId="0" borderId="0" xfId="1" applyFont="1"/>
    <xf numFmtId="38" fontId="3" fillId="0" borderId="9" xfId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3" fillId="0" borderId="0" xfId="0" applyFont="1"/>
    <xf numFmtId="178" fontId="0" fillId="0" borderId="0" xfId="0" applyNumberFormat="1"/>
    <xf numFmtId="179" fontId="0" fillId="0" borderId="0" xfId="0" applyNumberFormat="1"/>
    <xf numFmtId="178" fontId="8" fillId="0" borderId="0" xfId="0" applyNumberFormat="1" applyFont="1"/>
    <xf numFmtId="178" fontId="9" fillId="0" borderId="0" xfId="0" applyNumberFormat="1" applyFont="1"/>
    <xf numFmtId="38" fontId="3" fillId="0" borderId="0" xfId="1" applyFont="1"/>
    <xf numFmtId="178" fontId="0" fillId="0" borderId="0" xfId="1" applyNumberFormat="1" applyFont="1"/>
    <xf numFmtId="179" fontId="0" fillId="0" borderId="0" xfId="1" applyNumberFormat="1" applyFont="1"/>
    <xf numFmtId="177" fontId="0" fillId="0" borderId="0" xfId="1" applyNumberFormat="1" applyFont="1"/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10" fillId="0" borderId="0" xfId="1" applyFont="1"/>
    <xf numFmtId="176" fontId="3" fillId="0" borderId="0" xfId="1" applyNumberFormat="1" applyFont="1" applyBorder="1" applyAlignment="1">
      <alignment vertical="center"/>
    </xf>
    <xf numFmtId="178" fontId="8" fillId="0" borderId="0" xfId="0" applyNumberFormat="1" applyFont="1" applyAlignment="1">
      <alignment horizontal="center"/>
    </xf>
    <xf numFmtId="176" fontId="3" fillId="0" borderId="14" xfId="1" applyNumberFormat="1" applyFont="1" applyBorder="1" applyAlignment="1">
      <alignment vertical="center"/>
    </xf>
    <xf numFmtId="38" fontId="5" fillId="0" borderId="11" xfId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0" fillId="0" borderId="0" xfId="1" applyFont="1" applyFill="1" applyBorder="1"/>
    <xf numFmtId="38" fontId="5" fillId="0" borderId="17" xfId="1" applyFont="1" applyBorder="1" applyAlignment="1">
      <alignment horizontal="right" vertical="center"/>
    </xf>
    <xf numFmtId="38" fontId="3" fillId="0" borderId="2" xfId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5" xfId="0" applyNumberFormat="1" applyFont="1" applyBorder="1" applyAlignment="1">
      <alignment horizontal="right" vertical="center"/>
    </xf>
    <xf numFmtId="178" fontId="5" fillId="0" borderId="36" xfId="0" applyNumberFormat="1" applyFont="1" applyBorder="1" applyAlignment="1">
      <alignment horizontal="right" vertical="center"/>
    </xf>
    <xf numFmtId="178" fontId="5" fillId="0" borderId="5" xfId="0" applyNumberFormat="1" applyFont="1" applyBorder="1" applyAlignment="1">
      <alignment horizontal="right" vertical="center"/>
    </xf>
    <xf numFmtId="176" fontId="3" fillId="0" borderId="37" xfId="1" applyNumberFormat="1" applyFont="1" applyBorder="1" applyAlignment="1">
      <alignment vertical="center"/>
    </xf>
    <xf numFmtId="178" fontId="5" fillId="0" borderId="0" xfId="0" applyNumberFormat="1" applyFont="1"/>
    <xf numFmtId="178" fontId="5" fillId="0" borderId="38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178" fontId="5" fillId="0" borderId="1" xfId="1" applyNumberFormat="1" applyFont="1" applyBorder="1" applyAlignment="1">
      <alignment horizontal="right" vertical="center"/>
    </xf>
    <xf numFmtId="178" fontId="5" fillId="0" borderId="39" xfId="0" applyNumberFormat="1" applyFont="1" applyBorder="1" applyAlignment="1">
      <alignment horizontal="right" vertical="center"/>
    </xf>
    <xf numFmtId="178" fontId="5" fillId="0" borderId="39" xfId="1" applyNumberFormat="1" applyFont="1" applyBorder="1" applyAlignment="1">
      <alignment horizontal="right" vertical="center"/>
    </xf>
    <xf numFmtId="178" fontId="5" fillId="0" borderId="40" xfId="0" applyNumberFormat="1" applyFont="1" applyBorder="1" applyAlignment="1">
      <alignment horizontal="right" vertical="center"/>
    </xf>
    <xf numFmtId="178" fontId="5" fillId="0" borderId="41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78" fontId="5" fillId="0" borderId="43" xfId="0" applyNumberFormat="1" applyFont="1" applyBorder="1" applyAlignment="1">
      <alignment horizontal="right" vertical="center"/>
    </xf>
    <xf numFmtId="178" fontId="5" fillId="0" borderId="43" xfId="1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44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/>
    </xf>
    <xf numFmtId="178" fontId="5" fillId="0" borderId="47" xfId="0" applyNumberFormat="1" applyFont="1" applyBorder="1" applyAlignment="1">
      <alignment horizontal="right" vertical="center"/>
    </xf>
    <xf numFmtId="178" fontId="5" fillId="0" borderId="23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48" xfId="0" applyNumberFormat="1" applyFont="1" applyBorder="1" applyAlignment="1">
      <alignment horizontal="right" vertical="center"/>
    </xf>
    <xf numFmtId="178" fontId="5" fillId="0" borderId="49" xfId="0" applyNumberFormat="1" applyFont="1" applyBorder="1" applyAlignment="1">
      <alignment horizontal="right" vertical="center"/>
    </xf>
    <xf numFmtId="178" fontId="5" fillId="0" borderId="49" xfId="1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1" applyNumberFormat="1" applyFont="1" applyBorder="1" applyAlignment="1">
      <alignment vertical="center"/>
    </xf>
    <xf numFmtId="178" fontId="5" fillId="0" borderId="50" xfId="0" applyNumberFormat="1" applyFont="1" applyBorder="1" applyAlignment="1">
      <alignment horizontal="right" vertical="center"/>
    </xf>
    <xf numFmtId="38" fontId="5" fillId="0" borderId="0" xfId="1" applyFont="1"/>
    <xf numFmtId="38" fontId="5" fillId="0" borderId="43" xfId="1" applyFont="1" applyBorder="1" applyAlignment="1">
      <alignment horizontal="right" vertical="center"/>
    </xf>
    <xf numFmtId="38" fontId="5" fillId="0" borderId="39" xfId="1" applyFont="1" applyBorder="1" applyAlignment="1">
      <alignment horizontal="right" vertical="center"/>
    </xf>
    <xf numFmtId="38" fontId="5" fillId="0" borderId="35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36" xfId="1" applyFont="1" applyBorder="1" applyAlignment="1">
      <alignment horizontal="right" vertical="center"/>
    </xf>
    <xf numFmtId="38" fontId="5" fillId="0" borderId="38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42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38" fontId="5" fillId="0" borderId="34" xfId="1" applyFont="1" applyBorder="1" applyAlignment="1">
      <alignment horizontal="right" vertical="center"/>
    </xf>
    <xf numFmtId="38" fontId="5" fillId="0" borderId="49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0" fillId="0" borderId="0" xfId="1" applyFont="1" applyFill="1"/>
    <xf numFmtId="38" fontId="5" fillId="0" borderId="0" xfId="1" applyFont="1" applyAlignment="1">
      <alignment horizontal="center" vertical="center"/>
    </xf>
    <xf numFmtId="38" fontId="5" fillId="0" borderId="51" xfId="1" applyFont="1" applyBorder="1" applyAlignment="1">
      <alignment horizontal="center" vertical="center"/>
    </xf>
    <xf numFmtId="38" fontId="5" fillId="0" borderId="52" xfId="1" applyFont="1" applyBorder="1" applyAlignment="1">
      <alignment horizontal="center" vertical="center"/>
    </xf>
    <xf numFmtId="38" fontId="5" fillId="0" borderId="53" xfId="1" applyFont="1" applyBorder="1" applyAlignment="1">
      <alignment horizontal="center" vertical="center"/>
    </xf>
    <xf numFmtId="38" fontId="5" fillId="0" borderId="20" xfId="1" applyFont="1" applyBorder="1" applyAlignment="1">
      <alignment horizontal="right" vertical="center"/>
    </xf>
    <xf numFmtId="38" fontId="2" fillId="0" borderId="0" xfId="1" applyFont="1" applyAlignment="1">
      <alignment horizontal="right"/>
    </xf>
    <xf numFmtId="0" fontId="0" fillId="0" borderId="0" xfId="0" applyAlignment="1">
      <alignment vertical="center"/>
    </xf>
    <xf numFmtId="38" fontId="0" fillId="0" borderId="20" xfId="1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/>
    </xf>
    <xf numFmtId="38" fontId="5" fillId="0" borderId="23" xfId="1" applyFont="1" applyBorder="1" applyAlignment="1">
      <alignment horizontal="right" vertical="center"/>
    </xf>
    <xf numFmtId="38" fontId="5" fillId="0" borderId="17" xfId="1" applyFont="1" applyFill="1" applyBorder="1" applyAlignment="1">
      <alignment horizontal="right"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2" borderId="17" xfId="1" applyFont="1" applyFill="1" applyBorder="1" applyAlignment="1">
      <alignment horizontal="right" vertical="center"/>
    </xf>
    <xf numFmtId="38" fontId="5" fillId="2" borderId="20" xfId="1" applyFont="1" applyFill="1" applyBorder="1" applyAlignment="1">
      <alignment horizontal="right" vertical="center"/>
    </xf>
    <xf numFmtId="38" fontId="5" fillId="2" borderId="11" xfId="1" applyFont="1" applyFill="1" applyBorder="1" applyAlignment="1">
      <alignment horizontal="right" vertical="center"/>
    </xf>
    <xf numFmtId="38" fontId="5" fillId="0" borderId="45" xfId="1" applyFont="1" applyBorder="1" applyAlignment="1">
      <alignment horizontal="right" vertical="center"/>
    </xf>
    <xf numFmtId="38" fontId="5" fillId="0" borderId="60" xfId="1" applyFont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38" fontId="5" fillId="0" borderId="61" xfId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center" vertical="center"/>
    </xf>
    <xf numFmtId="178" fontId="5" fillId="0" borderId="21" xfId="0" applyNumberFormat="1" applyFont="1" applyBorder="1" applyAlignment="1">
      <alignment horizontal="center" vertical="center"/>
    </xf>
    <xf numFmtId="178" fontId="5" fillId="0" borderId="49" xfId="0" applyNumberFormat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49" xfId="1" applyFont="1" applyBorder="1" applyAlignment="1">
      <alignment horizontal="center" vertical="center"/>
    </xf>
    <xf numFmtId="178" fontId="5" fillId="0" borderId="62" xfId="0" applyNumberFormat="1" applyFont="1" applyBorder="1" applyAlignment="1">
      <alignment horizontal="center" vertical="center"/>
    </xf>
    <xf numFmtId="38" fontId="5" fillId="0" borderId="62" xfId="1" applyFont="1" applyBorder="1" applyAlignment="1">
      <alignment horizontal="center" vertical="center"/>
    </xf>
    <xf numFmtId="3" fontId="3" fillId="0" borderId="37" xfId="1" applyNumberFormat="1" applyFont="1" applyBorder="1" applyAlignment="1">
      <alignment vertical="center"/>
    </xf>
    <xf numFmtId="176" fontId="3" fillId="0" borderId="31" xfId="1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3" fontId="3" fillId="0" borderId="9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" fontId="3" fillId="0" borderId="14" xfId="1" applyNumberFormat="1" applyFont="1" applyBorder="1" applyAlignment="1">
      <alignment horizontal="right" vertical="center"/>
    </xf>
    <xf numFmtId="38" fontId="5" fillId="2" borderId="8" xfId="1" applyFont="1" applyFill="1" applyBorder="1" applyAlignment="1">
      <alignment horizontal="right" vertical="center"/>
    </xf>
    <xf numFmtId="0" fontId="17" fillId="0" borderId="3" xfId="0" applyFont="1" applyBorder="1"/>
    <xf numFmtId="49" fontId="17" fillId="0" borderId="3" xfId="0" applyNumberFormat="1" applyFont="1" applyBorder="1"/>
    <xf numFmtId="0" fontId="17" fillId="0" borderId="0" xfId="0" applyFont="1"/>
    <xf numFmtId="0" fontId="16" fillId="0" borderId="6" xfId="0" applyFont="1" applyBorder="1" applyAlignment="1">
      <alignment horizontal="center" vertical="center"/>
    </xf>
    <xf numFmtId="49" fontId="25" fillId="0" borderId="14" xfId="0" applyNumberFormat="1" applyFont="1" applyBorder="1" applyAlignment="1">
      <alignment horizontal="center" wrapText="1"/>
    </xf>
    <xf numFmtId="0" fontId="25" fillId="0" borderId="14" xfId="0" applyFont="1" applyBorder="1" applyAlignment="1">
      <alignment horizontal="center" wrapText="1"/>
    </xf>
    <xf numFmtId="2" fontId="25" fillId="0" borderId="14" xfId="0" applyNumberFormat="1" applyFont="1" applyBorder="1" applyAlignment="1">
      <alignment horizontal="center" vertical="center"/>
    </xf>
    <xf numFmtId="0" fontId="25" fillId="0" borderId="14" xfId="0" applyFont="1" applyBorder="1"/>
    <xf numFmtId="184" fontId="25" fillId="0" borderId="14" xfId="0" applyNumberFormat="1" applyFont="1" applyBorder="1" applyAlignment="1">
      <alignment horizontal="center" wrapText="1"/>
    </xf>
    <xf numFmtId="184" fontId="25" fillId="0" borderId="14" xfId="0" applyNumberFormat="1" applyFont="1" applyBorder="1" applyAlignment="1">
      <alignment horizontal="center"/>
    </xf>
    <xf numFmtId="38" fontId="5" fillId="0" borderId="2" xfId="1" applyFont="1" applyBorder="1" applyAlignment="1">
      <alignment horizontal="right" vertical="center"/>
    </xf>
    <xf numFmtId="179" fontId="8" fillId="0" borderId="0" xfId="0" applyNumberFormat="1" applyFont="1" applyAlignment="1">
      <alignment horizontal="center"/>
    </xf>
    <xf numFmtId="179" fontId="9" fillId="0" borderId="0" xfId="0" applyNumberFormat="1" applyFont="1"/>
    <xf numFmtId="179" fontId="15" fillId="0" borderId="0" xfId="4" applyNumberFormat="1" applyFont="1" applyAlignment="1">
      <alignment vertical="center"/>
    </xf>
    <xf numFmtId="38" fontId="0" fillId="0" borderId="7" xfId="1" applyFont="1" applyBorder="1" applyAlignment="1">
      <alignment horizontal="right" vertical="center"/>
    </xf>
    <xf numFmtId="38" fontId="11" fillId="0" borderId="11" xfId="1" applyFont="1" applyFill="1" applyBorder="1" applyAlignment="1">
      <alignment vertical="center"/>
    </xf>
    <xf numFmtId="38" fontId="5" fillId="0" borderId="11" xfId="1" applyFont="1" applyBorder="1" applyAlignment="1">
      <alignment horizontal="center" vertical="center"/>
    </xf>
    <xf numFmtId="38" fontId="2" fillId="2" borderId="7" xfId="1" applyFont="1" applyFill="1" applyBorder="1" applyAlignment="1">
      <alignment horizontal="right" vertical="center"/>
    </xf>
    <xf numFmtId="38" fontId="11" fillId="2" borderId="11" xfId="1" applyFont="1" applyFill="1" applyBorder="1" applyAlignment="1">
      <alignment vertical="center"/>
    </xf>
    <xf numFmtId="38" fontId="0" fillId="0" borderId="7" xfId="1" applyFont="1" applyFill="1" applyBorder="1" applyAlignment="1">
      <alignment horizontal="right" vertical="center"/>
    </xf>
    <xf numFmtId="38" fontId="11" fillId="0" borderId="11" xfId="1" applyFont="1" applyBorder="1" applyAlignment="1">
      <alignment horizontal="left" vertical="center"/>
    </xf>
    <xf numFmtId="0" fontId="5" fillId="0" borderId="0" xfId="0" applyFont="1"/>
    <xf numFmtId="38" fontId="5" fillId="0" borderId="39" xfId="1" applyFont="1" applyBorder="1" applyAlignment="1">
      <alignment vertical="center"/>
    </xf>
    <xf numFmtId="178" fontId="14" fillId="0" borderId="41" xfId="0" applyNumberFormat="1" applyFont="1" applyBorder="1"/>
    <xf numFmtId="178" fontId="14" fillId="0" borderId="36" xfId="0" applyNumberFormat="1" applyFont="1" applyBorder="1"/>
    <xf numFmtId="178" fontId="18" fillId="0" borderId="14" xfId="0" applyNumberFormat="1" applyFont="1" applyBorder="1" applyAlignment="1">
      <alignment horizontal="center" vertical="center" wrapText="1"/>
    </xf>
    <xf numFmtId="178" fontId="19" fillId="0" borderId="14" xfId="0" applyNumberFormat="1" applyFont="1" applyBorder="1" applyAlignment="1">
      <alignment horizontal="center" vertical="center" wrapText="1"/>
    </xf>
    <xf numFmtId="178" fontId="20" fillId="0" borderId="14" xfId="0" applyNumberFormat="1" applyFont="1" applyBorder="1" applyAlignment="1">
      <alignment horizontal="center" vertical="center" wrapText="1"/>
    </xf>
    <xf numFmtId="178" fontId="18" fillId="0" borderId="36" xfId="0" applyNumberFormat="1" applyFont="1" applyBorder="1"/>
    <xf numFmtId="179" fontId="14" fillId="0" borderId="11" xfId="0" applyNumberFormat="1" applyFont="1" applyBorder="1"/>
    <xf numFmtId="179" fontId="22" fillId="0" borderId="43" xfId="0" applyNumberFormat="1" applyFont="1" applyBorder="1" applyAlignment="1">
      <alignment horizontal="center"/>
    </xf>
    <xf numFmtId="179" fontId="18" fillId="0" borderId="36" xfId="0" applyNumberFormat="1" applyFont="1" applyBorder="1"/>
    <xf numFmtId="178" fontId="14" fillId="0" borderId="11" xfId="0" applyNumberFormat="1" applyFont="1" applyBorder="1"/>
    <xf numFmtId="38" fontId="14" fillId="0" borderId="11" xfId="1" applyFont="1" applyBorder="1"/>
    <xf numFmtId="38" fontId="18" fillId="0" borderId="36" xfId="1" applyFont="1" applyBorder="1"/>
    <xf numFmtId="179" fontId="14" fillId="0" borderId="33" xfId="0" applyNumberFormat="1" applyFont="1" applyBorder="1"/>
    <xf numFmtId="178" fontId="14" fillId="0" borderId="33" xfId="0" applyNumberFormat="1" applyFont="1" applyBorder="1"/>
    <xf numFmtId="38" fontId="14" fillId="0" borderId="41" xfId="1" applyFont="1" applyBorder="1"/>
    <xf numFmtId="38" fontId="14" fillId="0" borderId="36" xfId="1" applyFont="1" applyBorder="1"/>
    <xf numFmtId="179" fontId="22" fillId="0" borderId="11" xfId="0" applyNumberFormat="1" applyFont="1" applyBorder="1" applyAlignment="1">
      <alignment horizontal="center"/>
    </xf>
    <xf numFmtId="178" fontId="18" fillId="0" borderId="43" xfId="0" applyNumberFormat="1" applyFont="1" applyBorder="1" applyAlignment="1">
      <alignment horizontal="center"/>
    </xf>
    <xf numFmtId="179" fontId="15" fillId="0" borderId="43" xfId="0" applyNumberFormat="1" applyFont="1" applyBorder="1" applyAlignment="1">
      <alignment horizontal="center"/>
    </xf>
    <xf numFmtId="177" fontId="22" fillId="0" borderId="43" xfId="0" applyNumberFormat="1" applyFont="1" applyBorder="1" applyAlignment="1">
      <alignment horizontal="center"/>
    </xf>
    <xf numFmtId="177" fontId="18" fillId="0" borderId="36" xfId="0" applyNumberFormat="1" applyFont="1" applyBorder="1"/>
    <xf numFmtId="177" fontId="14" fillId="0" borderId="33" xfId="0" applyNumberFormat="1" applyFont="1" applyBorder="1"/>
    <xf numFmtId="177" fontId="19" fillId="0" borderId="36" xfId="0" applyNumberFormat="1" applyFont="1" applyBorder="1" applyAlignment="1">
      <alignment wrapText="1"/>
    </xf>
    <xf numFmtId="38" fontId="0" fillId="0" borderId="20" xfId="1" applyFont="1" applyBorder="1" applyAlignment="1">
      <alignment horizontal="right"/>
    </xf>
    <xf numFmtId="0" fontId="25" fillId="0" borderId="43" xfId="0" applyFont="1" applyBorder="1"/>
    <xf numFmtId="176" fontId="5" fillId="0" borderId="35" xfId="1" applyNumberFormat="1" applyFont="1" applyBorder="1" applyAlignment="1">
      <alignment horizontal="right" vertical="center"/>
    </xf>
    <xf numFmtId="38" fontId="5" fillId="0" borderId="17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2" fillId="3" borderId="85" xfId="1" applyFont="1" applyFill="1" applyBorder="1" applyAlignment="1">
      <alignment horizontal="right" vertical="center"/>
    </xf>
    <xf numFmtId="38" fontId="5" fillId="3" borderId="86" xfId="1" applyFont="1" applyFill="1" applyBorder="1" applyAlignment="1">
      <alignment horizontal="right" vertical="center"/>
    </xf>
    <xf numFmtId="38" fontId="5" fillId="3" borderId="85" xfId="1" applyFont="1" applyFill="1" applyBorder="1" applyAlignment="1">
      <alignment horizontal="right" vertical="center"/>
    </xf>
    <xf numFmtId="38" fontId="5" fillId="3" borderId="87" xfId="1" applyFont="1" applyFill="1" applyBorder="1" applyAlignment="1">
      <alignment horizontal="right" vertical="center"/>
    </xf>
    <xf numFmtId="38" fontId="5" fillId="3" borderId="88" xfId="1" applyFont="1" applyFill="1" applyBorder="1" applyAlignment="1">
      <alignment horizontal="right" vertical="center"/>
    </xf>
    <xf numFmtId="38" fontId="5" fillId="3" borderId="86" xfId="1" applyFont="1" applyFill="1" applyBorder="1" applyAlignment="1">
      <alignment vertical="center"/>
    </xf>
    <xf numFmtId="38" fontId="5" fillId="3" borderId="85" xfId="1" applyFont="1" applyFill="1" applyBorder="1" applyAlignment="1">
      <alignment vertical="center"/>
    </xf>
    <xf numFmtId="38" fontId="5" fillId="3" borderId="88" xfId="1" applyFont="1" applyFill="1" applyBorder="1" applyAlignment="1">
      <alignment vertical="center"/>
    </xf>
    <xf numFmtId="38" fontId="2" fillId="3" borderId="89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38" fontId="6" fillId="3" borderId="14" xfId="1" applyFont="1" applyFill="1" applyBorder="1" applyAlignment="1">
      <alignment horizontal="center" vertical="center"/>
    </xf>
    <xf numFmtId="38" fontId="6" fillId="3" borderId="9" xfId="1" applyFont="1" applyFill="1" applyBorder="1" applyAlignment="1">
      <alignment horizontal="center" vertical="center"/>
    </xf>
    <xf numFmtId="0" fontId="6" fillId="3" borderId="90" xfId="0" applyFont="1" applyFill="1" applyBorder="1" applyAlignment="1">
      <alignment horizontal="center" vertical="center"/>
    </xf>
    <xf numFmtId="38" fontId="6" fillId="3" borderId="37" xfId="1" applyFont="1" applyFill="1" applyBorder="1" applyAlignment="1">
      <alignment horizontal="center" vertical="center"/>
    </xf>
    <xf numFmtId="38" fontId="6" fillId="3" borderId="91" xfId="1" applyFont="1" applyFill="1" applyBorder="1" applyAlignment="1">
      <alignment horizontal="center" vertical="center"/>
    </xf>
    <xf numFmtId="38" fontId="6" fillId="3" borderId="31" xfId="1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92" xfId="0" applyFont="1" applyFill="1" applyBorder="1" applyAlignment="1">
      <alignment horizontal="center" vertical="center"/>
    </xf>
    <xf numFmtId="38" fontId="6" fillId="3" borderId="93" xfId="1" applyFont="1" applyFill="1" applyBorder="1" applyAlignment="1">
      <alignment horizontal="center" vertical="center"/>
    </xf>
    <xf numFmtId="38" fontId="3" fillId="4" borderId="97" xfId="1" applyFont="1" applyFill="1" applyBorder="1" applyAlignment="1">
      <alignment vertical="center"/>
    </xf>
    <xf numFmtId="38" fontId="3" fillId="4" borderId="5" xfId="1" applyFont="1" applyFill="1" applyBorder="1" applyAlignment="1">
      <alignment vertical="center"/>
    </xf>
    <xf numFmtId="176" fontId="3" fillId="4" borderId="33" xfId="1" applyNumberFormat="1" applyFont="1" applyFill="1" applyBorder="1" applyAlignment="1">
      <alignment vertical="center"/>
    </xf>
    <xf numFmtId="3" fontId="3" fillId="4" borderId="33" xfId="1" applyNumberFormat="1" applyFont="1" applyFill="1" applyBorder="1" applyAlignment="1">
      <alignment vertical="center"/>
    </xf>
    <xf numFmtId="0" fontId="25" fillId="4" borderId="14" xfId="0" applyFont="1" applyFill="1" applyBorder="1" applyAlignment="1">
      <alignment horizontal="center" vertical="center" wrapText="1"/>
    </xf>
    <xf numFmtId="49" fontId="26" fillId="4" borderId="14" xfId="0" applyNumberFormat="1" applyFont="1" applyFill="1" applyBorder="1" applyAlignment="1">
      <alignment horizontal="center" vertical="center" wrapText="1"/>
    </xf>
    <xf numFmtId="49" fontId="25" fillId="4" borderId="14" xfId="0" applyNumberFormat="1" applyFont="1" applyFill="1" applyBorder="1" applyAlignment="1">
      <alignment horizontal="center" wrapText="1"/>
    </xf>
    <xf numFmtId="0" fontId="25" fillId="4" borderId="14" xfId="0" applyFont="1" applyFill="1" applyBorder="1" applyAlignment="1">
      <alignment horizontal="center"/>
    </xf>
    <xf numFmtId="49" fontId="25" fillId="4" borderId="14" xfId="0" applyNumberFormat="1" applyFont="1" applyFill="1" applyBorder="1" applyAlignment="1">
      <alignment horizontal="center"/>
    </xf>
    <xf numFmtId="38" fontId="5" fillId="0" borderId="8" xfId="1" applyFont="1" applyFill="1" applyBorder="1" applyAlignment="1">
      <alignment horizontal="right" vertical="center"/>
    </xf>
    <xf numFmtId="38" fontId="0" fillId="0" borderId="0" xfId="1" applyFont="1" applyBorder="1" applyAlignment="1">
      <alignment vertical="center"/>
    </xf>
    <xf numFmtId="0" fontId="3" fillId="0" borderId="9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4" borderId="92" xfId="0" applyFont="1" applyFill="1" applyBorder="1" applyAlignment="1">
      <alignment horizontal="center" vertical="center"/>
    </xf>
    <xf numFmtId="38" fontId="3" fillId="0" borderId="99" xfId="1" applyFont="1" applyBorder="1" applyAlignment="1">
      <alignment horizontal="right" vertical="center"/>
    </xf>
    <xf numFmtId="49" fontId="17" fillId="0" borderId="0" xfId="0" applyNumberFormat="1" applyFont="1" applyAlignment="1">
      <alignment horizontal="center"/>
    </xf>
    <xf numFmtId="178" fontId="5" fillId="0" borderId="62" xfId="0" applyNumberFormat="1" applyFont="1" applyBorder="1" applyAlignment="1">
      <alignment horizontal="right" vertical="center"/>
    </xf>
    <xf numFmtId="38" fontId="5" fillId="0" borderId="62" xfId="1" applyFont="1" applyBorder="1" applyAlignment="1">
      <alignment horizontal="right" vertical="center"/>
    </xf>
    <xf numFmtId="38" fontId="0" fillId="3" borderId="85" xfId="1" applyFont="1" applyFill="1" applyBorder="1" applyAlignment="1">
      <alignment horizontal="right" vertical="center"/>
    </xf>
    <xf numFmtId="0" fontId="6" fillId="0" borderId="109" xfId="0" applyFont="1" applyBorder="1" applyAlignment="1">
      <alignment horizontal="center" vertical="center"/>
    </xf>
    <xf numFmtId="0" fontId="6" fillId="0" borderId="110" xfId="0" applyFont="1" applyBorder="1" applyAlignment="1">
      <alignment horizontal="center" vertical="center"/>
    </xf>
    <xf numFmtId="0" fontId="6" fillId="0" borderId="1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/>
    </xf>
    <xf numFmtId="38" fontId="11" fillId="0" borderId="11" xfId="1" applyFont="1" applyFill="1" applyBorder="1" applyAlignment="1">
      <alignment horizontal="left" vertical="center"/>
    </xf>
    <xf numFmtId="178" fontId="5" fillId="0" borderId="19" xfId="0" applyNumberFormat="1" applyFont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49" fontId="25" fillId="0" borderId="14" xfId="0" applyNumberFormat="1" applyFont="1" applyBorder="1" applyAlignment="1">
      <alignment horizontal="center"/>
    </xf>
    <xf numFmtId="38" fontId="5" fillId="0" borderId="76" xfId="1" applyFont="1" applyFill="1" applyBorder="1" applyAlignment="1">
      <alignment horizontal="right" vertical="center"/>
    </xf>
    <xf numFmtId="38" fontId="5" fillId="0" borderId="56" xfId="1" applyFont="1" applyFill="1" applyBorder="1" applyAlignment="1">
      <alignment horizontal="right" vertical="center"/>
    </xf>
    <xf numFmtId="38" fontId="5" fillId="0" borderId="58" xfId="1" applyFont="1" applyFill="1" applyBorder="1" applyAlignment="1">
      <alignment horizontal="right" vertical="center"/>
    </xf>
    <xf numFmtId="0" fontId="6" fillId="0" borderId="113" xfId="0" applyFont="1" applyBorder="1" applyAlignment="1">
      <alignment horizontal="center" vertical="center"/>
    </xf>
    <xf numFmtId="0" fontId="6" fillId="0" borderId="114" xfId="0" applyFont="1" applyBorder="1" applyAlignment="1">
      <alignment horizontal="center" vertical="center"/>
    </xf>
    <xf numFmtId="0" fontId="6" fillId="0" borderId="115" xfId="0" applyFont="1" applyBorder="1" applyAlignment="1">
      <alignment horizontal="center" vertical="center"/>
    </xf>
    <xf numFmtId="38" fontId="6" fillId="3" borderId="36" xfId="1" applyFont="1" applyFill="1" applyBorder="1" applyAlignment="1">
      <alignment horizontal="center" vertical="center"/>
    </xf>
    <xf numFmtId="0" fontId="27" fillId="0" borderId="111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0" fontId="6" fillId="0" borderId="117" xfId="0" applyFont="1" applyBorder="1" applyAlignment="1">
      <alignment horizontal="center" vertical="center"/>
    </xf>
    <xf numFmtId="0" fontId="6" fillId="0" borderId="118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38" fontId="6" fillId="3" borderId="28" xfId="1" applyFont="1" applyFill="1" applyBorder="1" applyAlignment="1">
      <alignment horizontal="center" vertical="center"/>
    </xf>
    <xf numFmtId="38" fontId="6" fillId="3" borderId="120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27" fillId="3" borderId="9" xfId="1" applyFont="1" applyFill="1" applyBorder="1" applyAlignment="1">
      <alignment horizontal="center" vertical="center"/>
    </xf>
    <xf numFmtId="0" fontId="6" fillId="0" borderId="121" xfId="0" applyFont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0" borderId="123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38" fontId="6" fillId="3" borderId="3" xfId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wrapText="1"/>
    </xf>
    <xf numFmtId="38" fontId="5" fillId="0" borderId="84" xfId="1" applyFont="1" applyFill="1" applyBorder="1" applyAlignment="1">
      <alignment horizontal="right" vertical="center"/>
    </xf>
    <xf numFmtId="38" fontId="5" fillId="0" borderId="107" xfId="1" applyFont="1" applyFill="1" applyBorder="1" applyAlignment="1">
      <alignment horizontal="right" vertical="center"/>
    </xf>
    <xf numFmtId="38" fontId="5" fillId="0" borderId="108" xfId="1" applyFont="1" applyFill="1" applyBorder="1" applyAlignment="1">
      <alignment horizontal="right" vertical="center"/>
    </xf>
    <xf numFmtId="38" fontId="0" fillId="0" borderId="18" xfId="1" applyFont="1" applyFill="1" applyBorder="1"/>
    <xf numFmtId="38" fontId="0" fillId="0" borderId="6" xfId="1" applyFont="1" applyFill="1" applyBorder="1"/>
    <xf numFmtId="38" fontId="0" fillId="0" borderId="3" xfId="1" applyFont="1" applyFill="1" applyBorder="1"/>
    <xf numFmtId="38" fontId="2" fillId="0" borderId="0" xfId="1" applyFont="1"/>
    <xf numFmtId="179" fontId="2" fillId="0" borderId="0" xfId="1" applyNumberFormat="1" applyFont="1"/>
    <xf numFmtId="179" fontId="2" fillId="0" borderId="0" xfId="0" applyNumberFormat="1" applyFont="1"/>
    <xf numFmtId="178" fontId="2" fillId="0" borderId="0" xfId="0" applyNumberFormat="1" applyFont="1"/>
    <xf numFmtId="38" fontId="3" fillId="0" borderId="100" xfId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vertical="center"/>
    </xf>
    <xf numFmtId="3" fontId="3" fillId="0" borderId="33" xfId="1" applyNumberFormat="1" applyFont="1" applyFill="1" applyBorder="1" applyAlignment="1">
      <alignment horizontal="right" vertical="center"/>
    </xf>
    <xf numFmtId="38" fontId="3" fillId="0" borderId="101" xfId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vertical="center"/>
    </xf>
    <xf numFmtId="3" fontId="3" fillId="0" borderId="31" xfId="1" applyNumberFormat="1" applyFont="1" applyFill="1" applyBorder="1" applyAlignment="1">
      <alignment horizontal="right" vertical="center"/>
    </xf>
    <xf numFmtId="0" fontId="27" fillId="0" borderId="11" xfId="0" applyFont="1" applyBorder="1" applyAlignment="1">
      <alignment horizontal="center" vertical="center"/>
    </xf>
    <xf numFmtId="0" fontId="27" fillId="0" borderId="110" xfId="0" applyFont="1" applyBorder="1" applyAlignment="1">
      <alignment horizontal="center" vertical="center"/>
    </xf>
    <xf numFmtId="38" fontId="5" fillId="0" borderId="73" xfId="1" applyFont="1" applyFill="1" applyBorder="1" applyAlignment="1">
      <alignment horizontal="right" vertical="center"/>
    </xf>
    <xf numFmtId="38" fontId="5" fillId="0" borderId="125" xfId="1" applyFont="1" applyFill="1" applyBorder="1" applyAlignment="1">
      <alignment horizontal="right" vertical="center"/>
    </xf>
    <xf numFmtId="38" fontId="5" fillId="0" borderId="126" xfId="1" applyFont="1" applyFill="1" applyBorder="1" applyAlignment="1">
      <alignment horizontal="right" vertical="center"/>
    </xf>
    <xf numFmtId="40" fontId="0" fillId="0" borderId="0" xfId="1" applyNumberFormat="1" applyFont="1" applyFill="1"/>
    <xf numFmtId="0" fontId="2" fillId="0" borderId="0" xfId="0" applyFont="1"/>
    <xf numFmtId="38" fontId="0" fillId="0" borderId="19" xfId="1" applyFont="1" applyFill="1" applyBorder="1" applyAlignment="1">
      <alignment horizontal="center" vertical="center"/>
    </xf>
    <xf numFmtId="38" fontId="0" fillId="0" borderId="59" xfId="1" applyFont="1" applyFill="1" applyBorder="1" applyAlignment="1">
      <alignment horizontal="center" vertical="center"/>
    </xf>
    <xf numFmtId="38" fontId="0" fillId="0" borderId="28" xfId="1" applyFont="1" applyFill="1" applyBorder="1" applyAlignment="1">
      <alignment horizontal="center" vertical="center"/>
    </xf>
    <xf numFmtId="38" fontId="0" fillId="0" borderId="29" xfId="1" applyFont="1" applyFill="1" applyBorder="1" applyAlignment="1">
      <alignment horizontal="center" vertical="center"/>
    </xf>
    <xf numFmtId="38" fontId="0" fillId="0" borderId="30" xfId="1" applyFont="1" applyFill="1" applyBorder="1" applyAlignment="1">
      <alignment horizontal="center" vertical="center"/>
    </xf>
    <xf numFmtId="38" fontId="0" fillId="0" borderId="31" xfId="1" applyFont="1" applyFill="1" applyBorder="1" applyAlignment="1">
      <alignment horizontal="center" vertical="center"/>
    </xf>
    <xf numFmtId="40" fontId="0" fillId="0" borderId="30" xfId="1" applyNumberFormat="1" applyFont="1" applyFill="1" applyBorder="1" applyAlignment="1">
      <alignment horizontal="center" vertical="center"/>
    </xf>
    <xf numFmtId="38" fontId="0" fillId="0" borderId="32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11" xfId="1" applyFont="1" applyFill="1" applyBorder="1" applyAlignment="1">
      <alignment horizontal="right" vertical="center"/>
    </xf>
    <xf numFmtId="40" fontId="0" fillId="0" borderId="12" xfId="1" applyNumberFormat="1" applyFont="1" applyFill="1" applyBorder="1" applyAlignment="1">
      <alignment horizontal="right" vertical="center"/>
    </xf>
    <xf numFmtId="38" fontId="0" fillId="0" borderId="27" xfId="1" applyFont="1" applyFill="1" applyBorder="1" applyAlignment="1">
      <alignment horizontal="right" vertical="center"/>
    </xf>
    <xf numFmtId="40" fontId="0" fillId="0" borderId="16" xfId="1" applyNumberFormat="1" applyFont="1" applyFill="1" applyBorder="1" applyAlignment="1">
      <alignment horizontal="right" vertical="center"/>
    </xf>
    <xf numFmtId="40" fontId="0" fillId="0" borderId="8" xfId="1" applyNumberFormat="1" applyFont="1" applyFill="1" applyBorder="1" applyAlignment="1">
      <alignment horizontal="right" vertical="center"/>
    </xf>
    <xf numFmtId="0" fontId="0" fillId="0" borderId="16" xfId="1" applyNumberFormat="1" applyFont="1" applyFill="1" applyBorder="1" applyAlignment="1">
      <alignment horizontal="right" vertical="center"/>
    </xf>
    <xf numFmtId="0" fontId="0" fillId="0" borderId="8" xfId="1" applyNumberFormat="1" applyFont="1" applyFill="1" applyBorder="1" applyAlignment="1">
      <alignment horizontal="right" vertical="center"/>
    </xf>
    <xf numFmtId="0" fontId="0" fillId="0" borderId="12" xfId="1" applyNumberFormat="1" applyFont="1" applyFill="1" applyBorder="1" applyAlignment="1">
      <alignment horizontal="right" vertical="center"/>
    </xf>
    <xf numFmtId="49" fontId="0" fillId="0" borderId="12" xfId="1" applyNumberFormat="1" applyFont="1" applyFill="1" applyBorder="1" applyAlignment="1">
      <alignment horizontal="right" vertical="center"/>
    </xf>
    <xf numFmtId="180" fontId="0" fillId="0" borderId="8" xfId="1" applyNumberFormat="1" applyFont="1" applyFill="1" applyBorder="1" applyAlignment="1">
      <alignment horizontal="right" vertical="center"/>
    </xf>
    <xf numFmtId="180" fontId="0" fillId="0" borderId="12" xfId="1" applyNumberFormat="1" applyFont="1" applyFill="1" applyBorder="1" applyAlignment="1">
      <alignment horizontal="right" vertical="center"/>
    </xf>
    <xf numFmtId="38" fontId="0" fillId="0" borderId="57" xfId="1" applyFont="1" applyFill="1" applyBorder="1" applyAlignment="1">
      <alignment horizontal="right" vertical="center"/>
    </xf>
    <xf numFmtId="38" fontId="0" fillId="0" borderId="68" xfId="1" applyFont="1" applyFill="1" applyBorder="1" applyAlignment="1">
      <alignment horizontal="right" vertical="center"/>
    </xf>
    <xf numFmtId="38" fontId="0" fillId="0" borderId="69" xfId="1" applyFont="1" applyFill="1" applyBorder="1" applyAlignment="1">
      <alignment horizontal="right" vertical="center"/>
    </xf>
    <xf numFmtId="40" fontId="0" fillId="0" borderId="70" xfId="1" applyNumberFormat="1" applyFont="1" applyFill="1" applyBorder="1" applyAlignment="1">
      <alignment horizontal="right" vertical="center"/>
    </xf>
    <xf numFmtId="38" fontId="0" fillId="0" borderId="58" xfId="1" applyFont="1" applyFill="1" applyBorder="1" applyAlignment="1">
      <alignment horizontal="right" vertical="center"/>
    </xf>
    <xf numFmtId="40" fontId="0" fillId="0" borderId="71" xfId="1" applyNumberFormat="1" applyFont="1" applyFill="1" applyBorder="1" applyAlignment="1">
      <alignment horizontal="right" vertical="center"/>
    </xf>
    <xf numFmtId="38" fontId="0" fillId="0" borderId="72" xfId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11" xfId="1" applyFont="1" applyFill="1" applyBorder="1" applyAlignment="1">
      <alignment vertical="center"/>
    </xf>
    <xf numFmtId="38" fontId="0" fillId="0" borderId="27" xfId="1" applyFont="1" applyFill="1" applyBorder="1" applyAlignment="1">
      <alignment vertical="center"/>
    </xf>
    <xf numFmtId="38" fontId="0" fillId="0" borderId="17" xfId="1" applyFont="1" applyFill="1" applyBorder="1" applyAlignment="1">
      <alignment horizontal="right" vertical="center"/>
    </xf>
    <xf numFmtId="38" fontId="0" fillId="0" borderId="84" xfId="1" applyFont="1" applyFill="1" applyBorder="1" applyAlignment="1">
      <alignment horizontal="right" vertical="center"/>
    </xf>
    <xf numFmtId="38" fontId="0" fillId="0" borderId="74" xfId="1" applyFont="1" applyFill="1" applyBorder="1" applyAlignment="1">
      <alignment horizontal="right" vertical="center"/>
    </xf>
    <xf numFmtId="40" fontId="0" fillId="0" borderId="75" xfId="1" applyNumberFormat="1" applyFont="1" applyFill="1" applyBorder="1" applyAlignment="1">
      <alignment horizontal="right" vertical="center"/>
    </xf>
    <xf numFmtId="38" fontId="0" fillId="0" borderId="76" xfId="1" applyFont="1" applyFill="1" applyBorder="1" applyAlignment="1">
      <alignment horizontal="right" vertical="center"/>
    </xf>
    <xf numFmtId="40" fontId="0" fillId="0" borderId="77" xfId="1" applyNumberFormat="1" applyFont="1" applyFill="1" applyBorder="1" applyAlignment="1">
      <alignment horizontal="right" vertical="center"/>
    </xf>
    <xf numFmtId="38" fontId="0" fillId="0" borderId="73" xfId="1" applyFont="1" applyFill="1" applyBorder="1" applyAlignment="1">
      <alignment horizontal="right" vertical="center"/>
    </xf>
    <xf numFmtId="38" fontId="0" fillId="0" borderId="78" xfId="1" applyFont="1" applyFill="1" applyBorder="1" applyAlignment="1">
      <alignment horizontal="right" vertical="center"/>
    </xf>
    <xf numFmtId="38" fontId="0" fillId="0" borderId="63" xfId="1" applyFont="1" applyFill="1" applyBorder="1" applyAlignment="1">
      <alignment horizontal="right" vertical="center"/>
    </xf>
    <xf numFmtId="40" fontId="0" fillId="0" borderId="68" xfId="1" applyNumberFormat="1" applyFont="1" applyFill="1" applyBorder="1" applyAlignment="1">
      <alignment horizontal="right" vertical="center"/>
    </xf>
    <xf numFmtId="177" fontId="0" fillId="0" borderId="16" xfId="1" applyNumberFormat="1" applyFont="1" applyFill="1" applyBorder="1" applyAlignment="1">
      <alignment horizontal="right" vertical="center"/>
    </xf>
    <xf numFmtId="182" fontId="0" fillId="0" borderId="8" xfId="1" applyNumberFormat="1" applyFont="1" applyFill="1" applyBorder="1" applyAlignment="1">
      <alignment horizontal="right" vertical="center"/>
    </xf>
    <xf numFmtId="177" fontId="0" fillId="0" borderId="75" xfId="1" applyNumberFormat="1" applyFont="1" applyFill="1" applyBorder="1" applyAlignment="1">
      <alignment horizontal="right" vertical="center"/>
    </xf>
    <xf numFmtId="182" fontId="0" fillId="0" borderId="73" xfId="1" applyNumberFormat="1" applyFont="1" applyFill="1" applyBorder="1" applyAlignment="1">
      <alignment horizontal="right" vertical="center"/>
    </xf>
    <xf numFmtId="38" fontId="0" fillId="0" borderId="46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/>
    </xf>
    <xf numFmtId="40" fontId="0" fillId="0" borderId="65" xfId="1" applyNumberFormat="1" applyFont="1" applyFill="1" applyBorder="1" applyAlignment="1">
      <alignment horizontal="right" vertical="center"/>
    </xf>
    <xf numFmtId="38" fontId="0" fillId="0" borderId="33" xfId="1" applyFont="1" applyFill="1" applyBorder="1" applyAlignment="1">
      <alignment horizontal="right" vertical="center"/>
    </xf>
    <xf numFmtId="40" fontId="0" fillId="0" borderId="66" xfId="1" applyNumberFormat="1" applyFont="1" applyFill="1" applyBorder="1" applyAlignment="1">
      <alignment horizontal="right" vertical="center"/>
    </xf>
    <xf numFmtId="38" fontId="0" fillId="0" borderId="67" xfId="1" applyFont="1" applyFill="1" applyBorder="1" applyAlignment="1">
      <alignment horizontal="right" vertical="center"/>
    </xf>
    <xf numFmtId="40" fontId="0" fillId="0" borderId="5" xfId="1" applyNumberFormat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5" fillId="0" borderId="9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38" fontId="5" fillId="0" borderId="106" xfId="1" applyFont="1" applyFill="1" applyBorder="1" applyAlignment="1">
      <alignment horizontal="right" vertical="center"/>
    </xf>
    <xf numFmtId="38" fontId="5" fillId="0" borderId="124" xfId="1" applyFont="1" applyFill="1" applyBorder="1" applyAlignment="1">
      <alignment horizontal="right" vertical="center"/>
    </xf>
    <xf numFmtId="38" fontId="5" fillId="0" borderId="54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0" fontId="5" fillId="0" borderId="64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38" fontId="5" fillId="0" borderId="79" xfId="1" applyFont="1" applyFill="1" applyBorder="1" applyAlignment="1">
      <alignment horizontal="right" vertical="center"/>
    </xf>
    <xf numFmtId="38" fontId="5" fillId="0" borderId="33" xfId="1" applyFont="1" applyFill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98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38" fontId="5" fillId="0" borderId="100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6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38" fontId="5" fillId="0" borderId="101" xfId="1" applyFont="1" applyFill="1" applyBorder="1" applyAlignment="1">
      <alignment horizontal="right" vertical="center"/>
    </xf>
    <xf numFmtId="38" fontId="5" fillId="0" borderId="31" xfId="1" applyFont="1" applyFill="1" applyBorder="1" applyAlignment="1">
      <alignment horizontal="right" vertical="center"/>
    </xf>
    <xf numFmtId="38" fontId="5" fillId="0" borderId="28" xfId="1" applyFont="1" applyFill="1" applyBorder="1" applyAlignment="1">
      <alignment horizontal="right" vertical="center"/>
    </xf>
    <xf numFmtId="0" fontId="5" fillId="0" borderId="95" xfId="0" applyFont="1" applyBorder="1" applyAlignment="1">
      <alignment horizontal="center" vertical="center"/>
    </xf>
    <xf numFmtId="38" fontId="5" fillId="0" borderId="97" xfId="0" applyNumberFormat="1" applyFont="1" applyBorder="1" applyAlignment="1">
      <alignment vertical="center"/>
    </xf>
    <xf numFmtId="38" fontId="5" fillId="0" borderId="93" xfId="0" applyNumberFormat="1" applyFont="1" applyBorder="1" applyAlignment="1">
      <alignment vertical="center"/>
    </xf>
    <xf numFmtId="38" fontId="5" fillId="0" borderId="96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79" fontId="0" fillId="0" borderId="0" xfId="0" applyNumberFormat="1" applyAlignment="1">
      <alignment horizontal="right" vertical="center"/>
    </xf>
    <xf numFmtId="0" fontId="0" fillId="0" borderId="21" xfId="0" applyBorder="1"/>
    <xf numFmtId="177" fontId="0" fillId="0" borderId="3" xfId="0" applyNumberFormat="1" applyBorder="1" applyAlignment="1">
      <alignment horizontal="center"/>
    </xf>
    <xf numFmtId="0" fontId="0" fillId="0" borderId="2" xfId="0" applyBorder="1"/>
    <xf numFmtId="177" fontId="0" fillId="0" borderId="1" xfId="0" applyNumberFormat="1" applyBorder="1"/>
    <xf numFmtId="177" fontId="0" fillId="0" borderId="2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7" fontId="0" fillId="0" borderId="80" xfId="0" applyNumberFormat="1" applyBorder="1" applyAlignment="1">
      <alignment horizontal="center"/>
    </xf>
    <xf numFmtId="0" fontId="0" fillId="0" borderId="3" xfId="0" applyBorder="1"/>
    <xf numFmtId="179" fontId="0" fillId="0" borderId="3" xfId="0" applyNumberFormat="1" applyBorder="1" applyAlignment="1">
      <alignment horizontal="center"/>
    </xf>
    <xf numFmtId="177" fontId="0" fillId="0" borderId="2" xfId="0" applyNumberFormat="1" applyBorder="1"/>
    <xf numFmtId="177" fontId="0" fillId="0" borderId="24" xfId="0" applyNumberFormat="1" applyBorder="1" applyAlignment="1">
      <alignment horizontal="center"/>
    </xf>
    <xf numFmtId="180" fontId="0" fillId="0" borderId="18" xfId="0" applyNumberFormat="1" applyBorder="1"/>
    <xf numFmtId="177" fontId="0" fillId="0" borderId="25" xfId="0" applyNumberFormat="1" applyBorder="1"/>
    <xf numFmtId="177" fontId="0" fillId="0" borderId="26" xfId="0" applyNumberFormat="1" applyBorder="1"/>
    <xf numFmtId="177" fontId="1" fillId="0" borderId="18" xfId="0" applyNumberFormat="1" applyFont="1" applyBorder="1"/>
    <xf numFmtId="177" fontId="0" fillId="0" borderId="81" xfId="0" applyNumberFormat="1" applyBorder="1"/>
    <xf numFmtId="177" fontId="0" fillId="0" borderId="18" xfId="0" applyNumberFormat="1" applyBorder="1"/>
    <xf numFmtId="177" fontId="0" fillId="0" borderId="22" xfId="0" applyNumberFormat="1" applyBorder="1" applyAlignment="1">
      <alignment horizontal="right"/>
    </xf>
    <xf numFmtId="180" fontId="0" fillId="0" borderId="6" xfId="0" applyNumberFormat="1" applyBorder="1"/>
    <xf numFmtId="177" fontId="0" fillId="0" borderId="5" xfId="0" applyNumberFormat="1" applyBorder="1" applyAlignment="1">
      <alignment horizontal="left"/>
    </xf>
    <xf numFmtId="177" fontId="0" fillId="0" borderId="4" xfId="0" applyNumberFormat="1" applyBorder="1" applyAlignment="1">
      <alignment horizontal="right"/>
    </xf>
    <xf numFmtId="177" fontId="0" fillId="0" borderId="82" xfId="0" applyNumberFormat="1" applyBorder="1" applyAlignment="1">
      <alignment horizontal="left"/>
    </xf>
    <xf numFmtId="177" fontId="0" fillId="0" borderId="6" xfId="0" applyNumberFormat="1" applyBorder="1" applyAlignment="1">
      <alignment horizontal="right"/>
    </xf>
    <xf numFmtId="179" fontId="1" fillId="0" borderId="6" xfId="0" applyNumberFormat="1" applyFont="1" applyBorder="1" applyAlignment="1">
      <alignment horizontal="right"/>
    </xf>
    <xf numFmtId="177" fontId="0" fillId="0" borderId="21" xfId="0" applyNumberFormat="1" applyBorder="1" applyAlignment="1">
      <alignment horizontal="center"/>
    </xf>
    <xf numFmtId="180" fontId="0" fillId="0" borderId="0" xfId="0" applyNumberFormat="1"/>
    <xf numFmtId="177" fontId="0" fillId="0" borderId="80" xfId="0" applyNumberFormat="1" applyBorder="1"/>
    <xf numFmtId="177" fontId="0" fillId="0" borderId="3" xfId="0" applyNumberFormat="1" applyBorder="1"/>
    <xf numFmtId="179" fontId="1" fillId="0" borderId="3" xfId="0" applyNumberFormat="1" applyFont="1" applyBorder="1" applyAlignment="1">
      <alignment horizontal="right"/>
    </xf>
    <xf numFmtId="177" fontId="0" fillId="0" borderId="8" xfId="0" applyNumberFormat="1" applyBorder="1" applyAlignment="1">
      <alignment horizontal="left"/>
    </xf>
    <xf numFmtId="177" fontId="0" fillId="0" borderId="7" xfId="0" applyNumberFormat="1" applyBorder="1" applyAlignment="1">
      <alignment horizontal="right"/>
    </xf>
    <xf numFmtId="177" fontId="0" fillId="0" borderId="83" xfId="0" applyNumberFormat="1" applyBorder="1" applyAlignment="1">
      <alignment horizontal="left"/>
    </xf>
    <xf numFmtId="177" fontId="0" fillId="0" borderId="0" xfId="0" applyNumberFormat="1" applyAlignment="1">
      <alignment horizontal="right"/>
    </xf>
    <xf numFmtId="180" fontId="0" fillId="0" borderId="3" xfId="0" applyNumberFormat="1" applyBorder="1"/>
    <xf numFmtId="177" fontId="0" fillId="0" borderId="2" xfId="0" applyNumberFormat="1" applyBorder="1" applyAlignment="1">
      <alignment horizontal="left"/>
    </xf>
    <xf numFmtId="177" fontId="0" fillId="0" borderId="23" xfId="0" applyNumberFormat="1" applyBorder="1" applyAlignment="1">
      <alignment horizontal="right"/>
    </xf>
    <xf numFmtId="180" fontId="0" fillId="0" borderId="6" xfId="0" applyNumberFormat="1" applyBorder="1" applyAlignment="1">
      <alignment horizontal="right"/>
    </xf>
    <xf numFmtId="180" fontId="0" fillId="0" borderId="3" xfId="0" applyNumberFormat="1" applyBorder="1" applyAlignment="1">
      <alignment horizontal="right"/>
    </xf>
    <xf numFmtId="179" fontId="1" fillId="0" borderId="0" xfId="0" applyNumberFormat="1" applyFont="1" applyAlignment="1">
      <alignment horizontal="right"/>
    </xf>
    <xf numFmtId="177" fontId="0" fillId="0" borderId="6" xfId="0" applyNumberFormat="1" applyBorder="1"/>
    <xf numFmtId="177" fontId="0" fillId="0" borderId="23" xfId="0" applyNumberFormat="1" applyBorder="1" applyAlignment="1">
      <alignment horizontal="center"/>
    </xf>
    <xf numFmtId="177" fontId="0" fillId="0" borderId="8" xfId="0" applyNumberFormat="1" applyBorder="1"/>
    <xf numFmtId="177" fontId="0" fillId="0" borderId="7" xfId="0" applyNumberFormat="1" applyBorder="1"/>
    <xf numFmtId="177" fontId="0" fillId="0" borderId="83" xfId="0" applyNumberFormat="1" applyBorder="1"/>
    <xf numFmtId="177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179" fontId="0" fillId="0" borderId="0" xfId="0" applyNumberFormat="1" applyAlignment="1">
      <alignment horizontal="right"/>
    </xf>
    <xf numFmtId="38" fontId="3" fillId="0" borderId="97" xfId="1" applyFont="1" applyFill="1" applyBorder="1" applyAlignment="1">
      <alignment vertical="center"/>
    </xf>
    <xf numFmtId="176" fontId="3" fillId="0" borderId="37" xfId="1" applyNumberFormat="1" applyFont="1" applyFill="1" applyBorder="1" applyAlignment="1">
      <alignment vertical="center"/>
    </xf>
    <xf numFmtId="3" fontId="3" fillId="0" borderId="37" xfId="1" applyNumberFormat="1" applyFont="1" applyFill="1" applyBorder="1" applyAlignment="1">
      <alignment vertical="center"/>
    </xf>
    <xf numFmtId="38" fontId="3" fillId="0" borderId="98" xfId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177" fontId="1" fillId="0" borderId="0" xfId="0" applyNumberFormat="1" applyFont="1"/>
    <xf numFmtId="177" fontId="1" fillId="0" borderId="6" xfId="0" applyNumberFormat="1" applyFont="1" applyBorder="1"/>
    <xf numFmtId="177" fontId="1" fillId="0" borderId="3" xfId="0" applyNumberFormat="1" applyFont="1" applyBorder="1"/>
    <xf numFmtId="185" fontId="1" fillId="0" borderId="18" xfId="5" applyNumberFormat="1" applyFont="1" applyBorder="1" applyAlignment="1">
      <alignment horizontal="right"/>
    </xf>
    <xf numFmtId="185" fontId="1" fillId="0" borderId="3" xfId="5" applyNumberFormat="1" applyFont="1" applyBorder="1" applyAlignment="1">
      <alignment horizontal="right"/>
    </xf>
    <xf numFmtId="185" fontId="1" fillId="0" borderId="6" xfId="5" applyNumberFormat="1" applyFont="1" applyBorder="1" applyAlignment="1">
      <alignment horizontal="right"/>
    </xf>
    <xf numFmtId="0" fontId="6" fillId="0" borderId="127" xfId="0" applyFont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185" fontId="1" fillId="0" borderId="0" xfId="5" applyNumberFormat="1" applyFont="1" applyAlignment="1">
      <alignment horizontal="right"/>
    </xf>
    <xf numFmtId="185" fontId="0" fillId="0" borderId="0" xfId="5" applyNumberFormat="1" applyFont="1" applyAlignment="1">
      <alignment horizontal="right"/>
    </xf>
    <xf numFmtId="185" fontId="0" fillId="0" borderId="6" xfId="5" applyNumberFormat="1" applyFont="1" applyBorder="1" applyAlignment="1">
      <alignment horizontal="right"/>
    </xf>
    <xf numFmtId="185" fontId="0" fillId="0" borderId="3" xfId="5" applyNumberFormat="1" applyFont="1" applyBorder="1" applyAlignment="1">
      <alignment horizontal="right"/>
    </xf>
    <xf numFmtId="3" fontId="15" fillId="0" borderId="128" xfId="4" applyNumberFormat="1" applyFont="1" applyBorder="1" applyAlignment="1">
      <alignment vertical="center"/>
    </xf>
    <xf numFmtId="3" fontId="15" fillId="0" borderId="129" xfId="4" applyNumberFormat="1" applyFont="1" applyBorder="1" applyAlignment="1">
      <alignment vertical="center"/>
    </xf>
    <xf numFmtId="181" fontId="15" fillId="0" borderId="130" xfId="4" applyNumberFormat="1" applyFont="1" applyBorder="1" applyAlignment="1">
      <alignment vertical="center"/>
    </xf>
    <xf numFmtId="181" fontId="15" fillId="0" borderId="131" xfId="4" applyNumberFormat="1" applyFont="1" applyBorder="1" applyAlignment="1">
      <alignment vertical="center"/>
    </xf>
    <xf numFmtId="3" fontId="15" fillId="0" borderId="7" xfId="4" applyNumberFormat="1" applyFont="1" applyBorder="1" applyAlignment="1">
      <alignment vertical="center"/>
    </xf>
    <xf numFmtId="3" fontId="15" fillId="0" borderId="69" xfId="4" applyNumberFormat="1" applyFont="1" applyBorder="1" applyAlignment="1">
      <alignment vertical="center"/>
    </xf>
    <xf numFmtId="3" fontId="15" fillId="0" borderId="131" xfId="4" applyNumberFormat="1" applyFont="1" applyBorder="1" applyAlignment="1">
      <alignment vertical="center"/>
    </xf>
    <xf numFmtId="3" fontId="15" fillId="0" borderId="74" xfId="4" applyNumberFormat="1" applyFont="1" applyBorder="1" applyAlignment="1">
      <alignment vertical="center"/>
    </xf>
    <xf numFmtId="3" fontId="15" fillId="0" borderId="125" xfId="4" applyNumberFormat="1" applyFont="1" applyBorder="1" applyAlignment="1">
      <alignment vertical="center"/>
    </xf>
    <xf numFmtId="3" fontId="15" fillId="0" borderId="103" xfId="4" applyNumberFormat="1" applyFont="1" applyBorder="1" applyAlignment="1">
      <alignment vertical="center"/>
    </xf>
    <xf numFmtId="3" fontId="15" fillId="0" borderId="132" xfId="4" applyNumberFormat="1" applyFont="1" applyBorder="1" applyAlignment="1">
      <alignment vertical="center"/>
    </xf>
    <xf numFmtId="3" fontId="15" fillId="0" borderId="6" xfId="4" applyNumberFormat="1" applyFont="1" applyBorder="1" applyAlignment="1">
      <alignment vertical="center"/>
    </xf>
    <xf numFmtId="3" fontId="15" fillId="0" borderId="5" xfId="4" applyNumberFormat="1" applyFont="1" applyBorder="1" applyAlignment="1">
      <alignment vertical="center"/>
    </xf>
    <xf numFmtId="181" fontId="15" fillId="0" borderId="74" xfId="4" applyNumberFormat="1" applyFont="1" applyBorder="1" applyAlignment="1">
      <alignment vertical="center"/>
    </xf>
    <xf numFmtId="3" fontId="15" fillId="0" borderId="8" xfId="4" applyNumberFormat="1" applyFont="1" applyBorder="1" applyAlignment="1">
      <alignment vertical="center"/>
    </xf>
    <xf numFmtId="3" fontId="15" fillId="0" borderId="126" xfId="4" applyNumberFormat="1" applyFont="1" applyBorder="1" applyAlignment="1">
      <alignment vertical="center"/>
    </xf>
    <xf numFmtId="3" fontId="15" fillId="0" borderId="124" xfId="4" applyNumberFormat="1" applyFont="1" applyBorder="1" applyAlignment="1">
      <alignment vertical="center"/>
    </xf>
    <xf numFmtId="181" fontId="15" fillId="0" borderId="4" xfId="4" applyNumberFormat="1" applyFont="1" applyBorder="1" applyAlignment="1">
      <alignment vertical="center"/>
    </xf>
    <xf numFmtId="181" fontId="15" fillId="0" borderId="6" xfId="4" applyNumberFormat="1" applyFont="1" applyBorder="1" applyAlignment="1">
      <alignment vertical="center"/>
    </xf>
    <xf numFmtId="3" fontId="15" fillId="0" borderId="4" xfId="4" applyNumberFormat="1" applyFont="1" applyBorder="1" applyAlignment="1">
      <alignment vertical="center"/>
    </xf>
    <xf numFmtId="3" fontId="15" fillId="0" borderId="41" xfId="4" applyNumberFormat="1" applyFont="1" applyBorder="1" applyAlignment="1">
      <alignment vertical="center"/>
    </xf>
    <xf numFmtId="3" fontId="15" fillId="0" borderId="73" xfId="4" applyNumberFormat="1" applyFont="1" applyBorder="1" applyAlignment="1">
      <alignment vertical="center"/>
    </xf>
    <xf numFmtId="179" fontId="15" fillId="0" borderId="128" xfId="4" applyNumberFormat="1" applyFont="1" applyBorder="1" applyAlignment="1">
      <alignment vertical="center"/>
    </xf>
    <xf numFmtId="179" fontId="15" fillId="0" borderId="129" xfId="4" applyNumberFormat="1" applyFont="1" applyBorder="1" applyAlignment="1">
      <alignment vertical="center"/>
    </xf>
    <xf numFmtId="179" fontId="15" fillId="0" borderId="124" xfId="4" applyNumberFormat="1" applyFont="1" applyBorder="1" applyAlignment="1">
      <alignment vertical="center"/>
    </xf>
    <xf numFmtId="179" fontId="15" fillId="0" borderId="130" xfId="4" applyNumberFormat="1" applyFont="1" applyBorder="1" applyAlignment="1">
      <alignment vertical="center"/>
    </xf>
    <xf numFmtId="179" fontId="15" fillId="0" borderId="74" xfId="4" applyNumberFormat="1" applyFont="1" applyBorder="1" applyAlignment="1">
      <alignment vertical="center"/>
    </xf>
    <xf numFmtId="179" fontId="15" fillId="0" borderId="131" xfId="4" applyNumberFormat="1" applyFont="1" applyBorder="1" applyAlignment="1">
      <alignment vertical="center"/>
    </xf>
    <xf numFmtId="179" fontId="15" fillId="0" borderId="125" xfId="4" applyNumberFormat="1" applyFont="1" applyBorder="1" applyAlignment="1">
      <alignment vertical="center"/>
    </xf>
    <xf numFmtId="179" fontId="15" fillId="0" borderId="4" xfId="4" applyNumberFormat="1" applyFont="1" applyBorder="1" applyAlignment="1">
      <alignment vertical="center"/>
    </xf>
    <xf numFmtId="179" fontId="15" fillId="0" borderId="6" xfId="4" applyNumberFormat="1" applyFont="1" applyBorder="1" applyAlignment="1">
      <alignment vertical="center"/>
    </xf>
    <xf numFmtId="179" fontId="15" fillId="0" borderId="5" xfId="4" applyNumberFormat="1" applyFont="1" applyBorder="1" applyAlignment="1">
      <alignment vertical="center"/>
    </xf>
    <xf numFmtId="179" fontId="15" fillId="0" borderId="64" xfId="4" applyNumberFormat="1" applyFont="1" applyBorder="1" applyAlignment="1">
      <alignment vertical="center"/>
    </xf>
    <xf numFmtId="179" fontId="15" fillId="0" borderId="8" xfId="4" applyNumberFormat="1" applyFont="1" applyBorder="1" applyAlignment="1">
      <alignment vertical="center"/>
    </xf>
    <xf numFmtId="176" fontId="15" fillId="0" borderId="7" xfId="4" applyNumberFormat="1" applyFont="1" applyBorder="1" applyAlignment="1">
      <alignment vertical="center"/>
    </xf>
    <xf numFmtId="176" fontId="15" fillId="0" borderId="129" xfId="4" applyNumberFormat="1" applyFont="1" applyBorder="1" applyAlignment="1">
      <alignment vertical="center"/>
    </xf>
    <xf numFmtId="176" fontId="15" fillId="0" borderId="124" xfId="4" applyNumberFormat="1" applyFont="1" applyBorder="1" applyAlignment="1">
      <alignment vertical="center"/>
    </xf>
    <xf numFmtId="176" fontId="15" fillId="0" borderId="64" xfId="4" applyNumberFormat="1" applyFont="1" applyBorder="1" applyAlignment="1">
      <alignment vertical="center"/>
    </xf>
    <xf numFmtId="176" fontId="15" fillId="0" borderId="131" xfId="4" applyNumberFormat="1" applyFont="1" applyBorder="1" applyAlignment="1">
      <alignment vertical="center"/>
    </xf>
    <xf numFmtId="176" fontId="15" fillId="0" borderId="125" xfId="4" applyNumberFormat="1" applyFont="1" applyBorder="1" applyAlignment="1">
      <alignment vertical="center"/>
    </xf>
    <xf numFmtId="176" fontId="15" fillId="0" borderId="4" xfId="4" applyNumberFormat="1" applyFont="1" applyBorder="1" applyAlignment="1">
      <alignment vertical="center"/>
    </xf>
    <xf numFmtId="176" fontId="15" fillId="0" borderId="6" xfId="4" applyNumberFormat="1" applyFont="1" applyBorder="1" applyAlignment="1">
      <alignment vertical="center"/>
    </xf>
    <xf numFmtId="176" fontId="15" fillId="0" borderId="5" xfId="4" applyNumberFormat="1" applyFont="1" applyBorder="1" applyAlignment="1">
      <alignment vertical="center"/>
    </xf>
    <xf numFmtId="176" fontId="23" fillId="0" borderId="128" xfId="4" applyNumberFormat="1" applyFont="1" applyBorder="1" applyAlignment="1">
      <alignment vertical="center"/>
    </xf>
    <xf numFmtId="176" fontId="23" fillId="0" borderId="129" xfId="4" applyNumberFormat="1" applyFont="1" applyBorder="1" applyAlignment="1">
      <alignment vertical="center"/>
    </xf>
    <xf numFmtId="176" fontId="23" fillId="0" borderId="124" xfId="4" applyNumberFormat="1" applyFont="1" applyBorder="1" applyAlignment="1">
      <alignment vertical="center"/>
    </xf>
    <xf numFmtId="179" fontId="15" fillId="0" borderId="103" xfId="4" applyNumberFormat="1" applyFont="1" applyBorder="1" applyAlignment="1">
      <alignment vertical="center"/>
    </xf>
    <xf numFmtId="182" fontId="15" fillId="0" borderId="128" xfId="4" applyNumberFormat="1" applyFont="1" applyBorder="1" applyAlignment="1">
      <alignment vertical="center"/>
    </xf>
    <xf numFmtId="182" fontId="15" fillId="0" borderId="129" xfId="4" applyNumberFormat="1" applyFont="1" applyBorder="1" applyAlignment="1">
      <alignment vertical="center"/>
    </xf>
    <xf numFmtId="182" fontId="15" fillId="0" borderId="124" xfId="4" applyNumberFormat="1" applyFont="1" applyBorder="1" applyAlignment="1">
      <alignment vertical="center"/>
    </xf>
    <xf numFmtId="183" fontId="15" fillId="0" borderId="4" xfId="4" applyNumberFormat="1" applyFont="1" applyBorder="1" applyAlignment="1">
      <alignment vertical="center"/>
    </xf>
    <xf numFmtId="183" fontId="15" fillId="0" borderId="6" xfId="4" applyNumberFormat="1" applyFont="1" applyBorder="1" applyAlignment="1">
      <alignment vertical="center"/>
    </xf>
    <xf numFmtId="183" fontId="15" fillId="0" borderId="132" xfId="4" applyNumberFormat="1" applyFont="1" applyBorder="1" applyAlignment="1">
      <alignment vertical="center"/>
    </xf>
    <xf numFmtId="176" fontId="15" fillId="0" borderId="1" xfId="4" applyNumberFormat="1" applyFont="1" applyBorder="1" applyAlignment="1">
      <alignment vertical="center"/>
    </xf>
    <xf numFmtId="176" fontId="15" fillId="0" borderId="0" xfId="4" applyNumberFormat="1" applyFont="1" applyAlignment="1">
      <alignment vertical="center"/>
    </xf>
    <xf numFmtId="181" fontId="15" fillId="0" borderId="73" xfId="4" applyNumberFormat="1" applyFont="1" applyBorder="1" applyAlignment="1">
      <alignment vertical="center"/>
    </xf>
    <xf numFmtId="183" fontId="15" fillId="0" borderId="5" xfId="4" applyNumberFormat="1" applyFont="1" applyBorder="1" applyAlignment="1">
      <alignment vertical="center"/>
    </xf>
    <xf numFmtId="183" fontId="15" fillId="0" borderId="126" xfId="4" applyNumberFormat="1" applyFont="1" applyBorder="1" applyAlignment="1">
      <alignment vertical="center"/>
    </xf>
    <xf numFmtId="181" fontId="15" fillId="0" borderId="0" xfId="4" applyNumberFormat="1" applyFont="1" applyAlignment="1">
      <alignment vertical="center"/>
    </xf>
    <xf numFmtId="181" fontId="15" fillId="0" borderId="8" xfId="4" applyNumberFormat="1" applyFont="1" applyBorder="1" applyAlignment="1">
      <alignment vertical="center"/>
    </xf>
    <xf numFmtId="3" fontId="15" fillId="0" borderId="0" xfId="4" applyNumberFormat="1" applyFont="1" applyAlignment="1">
      <alignment vertical="center"/>
    </xf>
    <xf numFmtId="181" fontId="15" fillId="0" borderId="5" xfId="4" applyNumberFormat="1" applyFont="1" applyBorder="1" applyAlignment="1">
      <alignment vertical="center"/>
    </xf>
    <xf numFmtId="3" fontId="15" fillId="0" borderId="36" xfId="4" applyNumberFormat="1" applyFont="1" applyBorder="1" applyAlignment="1">
      <alignment vertical="center"/>
    </xf>
    <xf numFmtId="38" fontId="12" fillId="0" borderId="0" xfId="1" applyFont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41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38" fontId="3" fillId="0" borderId="43" xfId="1" applyFont="1" applyBorder="1" applyAlignment="1">
      <alignment horizontal="center" vertical="center"/>
    </xf>
    <xf numFmtId="38" fontId="5" fillId="0" borderId="0" xfId="1" applyFont="1" applyBorder="1" applyAlignment="1">
      <alignment horizontal="right"/>
    </xf>
    <xf numFmtId="178" fontId="5" fillId="0" borderId="43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38" fontId="5" fillId="0" borderId="0" xfId="1" applyFont="1" applyAlignment="1">
      <alignment horizontal="right"/>
    </xf>
    <xf numFmtId="178" fontId="5" fillId="0" borderId="99" xfId="0" applyNumberFormat="1" applyFont="1" applyBorder="1" applyAlignment="1">
      <alignment horizontal="center" vertical="center"/>
    </xf>
    <xf numFmtId="178" fontId="5" fillId="0" borderId="14" xfId="0" applyNumberFormat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9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 vertical="center"/>
    </xf>
    <xf numFmtId="178" fontId="22" fillId="0" borderId="9" xfId="0" applyNumberFormat="1" applyFont="1" applyBorder="1" applyAlignment="1">
      <alignment horizontal="center"/>
    </xf>
    <xf numFmtId="178" fontId="22" fillId="0" borderId="43" xfId="0" applyNumberFormat="1" applyFont="1" applyBorder="1" applyAlignment="1">
      <alignment horizontal="center"/>
    </xf>
    <xf numFmtId="178" fontId="14" fillId="0" borderId="14" xfId="0" applyNumberFormat="1" applyFont="1" applyBorder="1" applyAlignment="1">
      <alignment horizontal="center" vertical="center"/>
    </xf>
    <xf numFmtId="178" fontId="18" fillId="0" borderId="43" xfId="0" applyNumberFormat="1" applyFont="1" applyBorder="1" applyAlignment="1">
      <alignment horizontal="center" vertical="center" wrapText="1"/>
    </xf>
    <xf numFmtId="178" fontId="18" fillId="0" borderId="14" xfId="0" applyNumberFormat="1" applyFont="1" applyBorder="1" applyAlignment="1">
      <alignment horizontal="center" vertical="center" wrapText="1"/>
    </xf>
    <xf numFmtId="178" fontId="22" fillId="0" borderId="14" xfId="0" applyNumberFormat="1" applyFont="1" applyBorder="1" applyAlignment="1">
      <alignment horizontal="center"/>
    </xf>
    <xf numFmtId="179" fontId="22" fillId="0" borderId="14" xfId="0" applyNumberFormat="1" applyFont="1" applyBorder="1" applyAlignment="1">
      <alignment horizontal="center"/>
    </xf>
    <xf numFmtId="179" fontId="22" fillId="0" borderId="43" xfId="0" applyNumberFormat="1" applyFont="1" applyBorder="1" applyAlignment="1">
      <alignment horizontal="center"/>
    </xf>
    <xf numFmtId="38" fontId="22" fillId="0" borderId="9" xfId="1" applyFont="1" applyBorder="1" applyAlignment="1">
      <alignment horizontal="center"/>
    </xf>
    <xf numFmtId="38" fontId="22" fillId="0" borderId="14" xfId="1" applyFont="1" applyBorder="1" applyAlignment="1">
      <alignment horizontal="center"/>
    </xf>
    <xf numFmtId="38" fontId="22" fillId="0" borderId="43" xfId="1" applyFont="1" applyBorder="1" applyAlignment="1">
      <alignment horizontal="center"/>
    </xf>
    <xf numFmtId="178" fontId="22" fillId="0" borderId="1" xfId="0" applyNumberFormat="1" applyFont="1" applyBorder="1" applyAlignment="1">
      <alignment horizontal="center"/>
    </xf>
    <xf numFmtId="38" fontId="18" fillId="0" borderId="43" xfId="1" applyFont="1" applyBorder="1" applyAlignment="1">
      <alignment horizontal="center" vertical="center" wrapText="1"/>
    </xf>
    <xf numFmtId="38" fontId="18" fillId="0" borderId="14" xfId="1" applyFont="1" applyBorder="1" applyAlignment="1">
      <alignment horizontal="center" vertical="center" wrapText="1"/>
    </xf>
    <xf numFmtId="179" fontId="22" fillId="0" borderId="9" xfId="0" applyNumberFormat="1" applyFont="1" applyBorder="1" applyAlignment="1">
      <alignment horizontal="center"/>
    </xf>
    <xf numFmtId="179" fontId="22" fillId="0" borderId="14" xfId="0" applyNumberFormat="1" applyFont="1" applyBorder="1" applyAlignment="1">
      <alignment horizontal="center" vertical="center" wrapText="1"/>
    </xf>
    <xf numFmtId="177" fontId="22" fillId="0" borderId="9" xfId="0" applyNumberFormat="1" applyFont="1" applyBorder="1" applyAlignment="1">
      <alignment horizontal="center"/>
    </xf>
    <xf numFmtId="177" fontId="22" fillId="0" borderId="43" xfId="0" applyNumberFormat="1" applyFont="1" applyBorder="1" applyAlignment="1">
      <alignment horizontal="center"/>
    </xf>
    <xf numFmtId="178" fontId="22" fillId="0" borderId="14" xfId="0" applyNumberFormat="1" applyFont="1" applyBorder="1" applyAlignment="1">
      <alignment horizontal="center" vertical="center" wrapText="1"/>
    </xf>
    <xf numFmtId="178" fontId="20" fillId="0" borderId="14" xfId="0" applyNumberFormat="1" applyFont="1" applyBorder="1" applyAlignment="1">
      <alignment horizontal="center"/>
    </xf>
    <xf numFmtId="178" fontId="20" fillId="0" borderId="43" xfId="0" applyNumberFormat="1" applyFont="1" applyBorder="1" applyAlignment="1">
      <alignment horizontal="center"/>
    </xf>
    <xf numFmtId="178" fontId="20" fillId="0" borderId="9" xfId="0" applyNumberFormat="1" applyFont="1" applyBorder="1" applyAlignment="1">
      <alignment horizontal="center"/>
    </xf>
    <xf numFmtId="38" fontId="12" fillId="0" borderId="0" xfId="1" applyFont="1" applyFill="1" applyAlignment="1">
      <alignment horizontal="center" vertical="center"/>
    </xf>
    <xf numFmtId="38" fontId="5" fillId="0" borderId="99" xfId="1" applyFont="1" applyBorder="1" applyAlignment="1">
      <alignment horizontal="center" vertical="center"/>
    </xf>
    <xf numFmtId="38" fontId="5" fillId="0" borderId="40" xfId="1" applyFont="1" applyBorder="1" applyAlignment="1">
      <alignment horizontal="center" vertical="center"/>
    </xf>
    <xf numFmtId="38" fontId="2" fillId="0" borderId="3" xfId="1" applyFont="1" applyBorder="1" applyAlignment="1">
      <alignment horizontal="right" vertical="center"/>
    </xf>
    <xf numFmtId="38" fontId="5" fillId="0" borderId="104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105" xfId="1" applyFont="1" applyBorder="1" applyAlignment="1">
      <alignment horizontal="center" vertical="center"/>
    </xf>
    <xf numFmtId="38" fontId="0" fillId="0" borderId="41" xfId="1" applyFont="1" applyFill="1" applyBorder="1" applyAlignment="1">
      <alignment horizontal="center" vertical="center"/>
    </xf>
    <xf numFmtId="38" fontId="0" fillId="0" borderId="36" xfId="1" applyFont="1" applyFill="1" applyBorder="1" applyAlignment="1">
      <alignment horizontal="center" vertical="center"/>
    </xf>
    <xf numFmtId="38" fontId="0" fillId="0" borderId="43" xfId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6">
    <cellStyle name="パーセント" xfId="5" builtinId="5"/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3000000}"/>
    <cellStyle name="標準_速報H18.1（案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zoomScaleNormal="100" workbookViewId="0">
      <selection activeCell="E12" sqref="E12"/>
    </sheetView>
  </sheetViews>
  <sheetFormatPr defaultRowHeight="13.5"/>
  <cols>
    <col min="1" max="1" width="19" customWidth="1"/>
    <col min="2" max="7" width="17.875" customWidth="1"/>
  </cols>
  <sheetData>
    <row r="1" spans="1:7" ht="30" customHeight="1">
      <c r="A1" s="484" t="s">
        <v>435</v>
      </c>
      <c r="B1" s="484"/>
      <c r="C1" s="484"/>
      <c r="D1" s="484"/>
      <c r="E1" s="484"/>
      <c r="F1" s="484"/>
      <c r="G1" s="484"/>
    </row>
    <row r="2" spans="1:7" ht="30" customHeight="1">
      <c r="A2" s="1"/>
      <c r="B2" s="2"/>
      <c r="C2" s="1"/>
      <c r="D2" s="1"/>
      <c r="E2" s="2"/>
      <c r="F2" s="1"/>
    </row>
    <row r="3" spans="1:7" ht="30" customHeight="1">
      <c r="A3" s="35"/>
      <c r="B3" s="486" t="s">
        <v>0</v>
      </c>
      <c r="C3" s="486"/>
      <c r="D3" s="486"/>
      <c r="E3" s="486"/>
      <c r="F3" s="486"/>
      <c r="G3" s="487"/>
    </row>
    <row r="4" spans="1:7" ht="30" customHeight="1">
      <c r="A4" s="36"/>
      <c r="B4" s="486" t="s">
        <v>1</v>
      </c>
      <c r="C4" s="486"/>
      <c r="D4" s="487"/>
      <c r="E4" s="488" t="s">
        <v>193</v>
      </c>
      <c r="F4" s="486"/>
      <c r="G4" s="487"/>
    </row>
    <row r="5" spans="1:7" ht="35.25" customHeight="1" thickBot="1">
      <c r="A5" s="37"/>
      <c r="B5" s="34" t="s">
        <v>525</v>
      </c>
      <c r="C5" s="34" t="s">
        <v>485</v>
      </c>
      <c r="D5" s="10" t="s">
        <v>113</v>
      </c>
      <c r="E5" s="34" t="str">
        <f>B5</f>
        <v>令和６年度</v>
      </c>
      <c r="F5" s="34" t="str">
        <f>C5</f>
        <v>令和５年度</v>
      </c>
      <c r="G5" s="10" t="s">
        <v>113</v>
      </c>
    </row>
    <row r="6" spans="1:7" ht="35.25" customHeight="1" thickTop="1">
      <c r="A6" s="206" t="s">
        <v>112</v>
      </c>
      <c r="B6" s="404">
        <v>45655</v>
      </c>
      <c r="C6" s="404">
        <v>45236</v>
      </c>
      <c r="D6" s="405">
        <f>IF(B6="","",B6-C6)</f>
        <v>419</v>
      </c>
      <c r="E6" s="406">
        <v>1728731</v>
      </c>
      <c r="F6" s="116">
        <v>1721762</v>
      </c>
      <c r="G6" s="43">
        <f>IF(E6="","",E6-F6)</f>
        <v>6969</v>
      </c>
    </row>
    <row r="7" spans="1:7" ht="35.25" customHeight="1">
      <c r="A7" s="207" t="s">
        <v>115</v>
      </c>
      <c r="B7" s="407">
        <v>45260</v>
      </c>
      <c r="C7" s="407">
        <v>44942</v>
      </c>
      <c r="D7" s="258">
        <f t="shared" ref="D7:D11" si="0">IF(B7="","",B7-C7)</f>
        <v>318</v>
      </c>
      <c r="E7" s="408">
        <v>1797358</v>
      </c>
      <c r="F7" s="119">
        <v>1769783</v>
      </c>
      <c r="G7" s="28">
        <f t="shared" ref="G7:G11" si="1">IF(E7="","",E7-F7)</f>
        <v>27575</v>
      </c>
    </row>
    <row r="8" spans="1:7" ht="35.25" customHeight="1">
      <c r="A8" s="118" t="s">
        <v>116</v>
      </c>
      <c r="B8" s="210">
        <v>45058</v>
      </c>
      <c r="C8" s="210">
        <v>44765</v>
      </c>
      <c r="D8" s="28">
        <f t="shared" si="0"/>
        <v>293</v>
      </c>
      <c r="E8" s="121">
        <v>1835396</v>
      </c>
      <c r="F8" s="121">
        <v>1839563</v>
      </c>
      <c r="G8" s="28">
        <f t="shared" si="1"/>
        <v>-4167</v>
      </c>
    </row>
    <row r="9" spans="1:7" ht="35.25" customHeight="1">
      <c r="A9" s="118" t="s">
        <v>120</v>
      </c>
      <c r="B9" s="210">
        <v>45104</v>
      </c>
      <c r="C9" s="210">
        <v>44845</v>
      </c>
      <c r="D9" s="28">
        <f t="shared" si="0"/>
        <v>259</v>
      </c>
      <c r="E9" s="121">
        <v>1813608</v>
      </c>
      <c r="F9" s="121">
        <v>1786508</v>
      </c>
      <c r="G9" s="28">
        <f t="shared" si="1"/>
        <v>27100</v>
      </c>
    </row>
    <row r="10" spans="1:7" ht="35.25" customHeight="1">
      <c r="A10" s="208" t="s">
        <v>125</v>
      </c>
      <c r="B10" s="257">
        <v>45231</v>
      </c>
      <c r="C10" s="257">
        <v>44822</v>
      </c>
      <c r="D10" s="258">
        <f t="shared" si="0"/>
        <v>409</v>
      </c>
      <c r="E10" s="259">
        <v>1755190</v>
      </c>
      <c r="F10" s="259">
        <v>1763993</v>
      </c>
      <c r="G10" s="28">
        <f t="shared" si="1"/>
        <v>-8803</v>
      </c>
    </row>
    <row r="11" spans="1:7" ht="35.25" customHeight="1" thickBot="1">
      <c r="A11" s="118" t="s">
        <v>126</v>
      </c>
      <c r="B11" s="260">
        <v>45707</v>
      </c>
      <c r="C11" s="260">
        <v>45237</v>
      </c>
      <c r="D11" s="261">
        <f t="shared" si="0"/>
        <v>470</v>
      </c>
      <c r="E11" s="262">
        <v>1765831</v>
      </c>
      <c r="F11" s="262">
        <v>1745669</v>
      </c>
      <c r="G11" s="117">
        <f t="shared" si="1"/>
        <v>20162</v>
      </c>
    </row>
    <row r="12" spans="1:7" ht="35.25" customHeight="1" thickTop="1">
      <c r="A12" s="209" t="s">
        <v>135</v>
      </c>
      <c r="B12" s="195">
        <f t="shared" ref="B12:G12" si="2">SUM(B6:B11)</f>
        <v>272015</v>
      </c>
      <c r="C12" s="196">
        <f t="shared" si="2"/>
        <v>269847</v>
      </c>
      <c r="D12" s="197">
        <f t="shared" si="2"/>
        <v>2168</v>
      </c>
      <c r="E12" s="198">
        <f t="shared" si="2"/>
        <v>10696114</v>
      </c>
      <c r="F12" s="198">
        <f t="shared" si="2"/>
        <v>10627278</v>
      </c>
      <c r="G12" s="197">
        <f t="shared" si="2"/>
        <v>68836</v>
      </c>
    </row>
    <row r="13" spans="1:7" ht="35.25" customHeight="1">
      <c r="A13" s="31"/>
      <c r="B13" s="205" t="s">
        <v>387</v>
      </c>
      <c r="C13" s="4"/>
      <c r="D13" s="4"/>
      <c r="E13" s="4"/>
      <c r="F13" s="4"/>
      <c r="G13" s="26"/>
    </row>
    <row r="14" spans="1:7" ht="30" customHeight="1">
      <c r="A14" s="3"/>
      <c r="B14" s="4"/>
      <c r="C14" s="3"/>
      <c r="D14" s="3"/>
      <c r="E14" s="485" t="s">
        <v>132</v>
      </c>
      <c r="F14" s="485"/>
    </row>
  </sheetData>
  <mergeCells count="5">
    <mergeCell ref="A1:G1"/>
    <mergeCell ref="E14:F14"/>
    <mergeCell ref="B4:D4"/>
    <mergeCell ref="E4:G4"/>
    <mergeCell ref="B3:G3"/>
  </mergeCells>
  <phoneticPr fontId="4"/>
  <pageMargins left="0.78740157480314965" right="0.78740157480314965" top="0.98425196850393704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4"/>
  <sheetViews>
    <sheetView topLeftCell="A62" zoomScaleNormal="100" workbookViewId="0">
      <selection activeCell="I12" sqref="I12"/>
    </sheetView>
  </sheetViews>
  <sheetFormatPr defaultColWidth="9" defaultRowHeight="13.5"/>
  <cols>
    <col min="1" max="1" width="18.375" style="14" customWidth="1"/>
    <col min="2" max="7" width="13.25" style="14" customWidth="1"/>
    <col min="8" max="11" width="13.25" style="9" customWidth="1"/>
    <col min="12" max="16384" width="9" style="14"/>
  </cols>
  <sheetData>
    <row r="1" spans="1:11" ht="22.5" customHeight="1">
      <c r="A1" s="492" t="s">
        <v>67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</row>
    <row r="2" spans="1:11" ht="20.25" customHeight="1">
      <c r="A2" s="44"/>
      <c r="B2" s="44"/>
      <c r="C2" s="44"/>
      <c r="D2" s="44"/>
      <c r="E2" s="44"/>
      <c r="F2" s="44"/>
      <c r="G2" s="44"/>
      <c r="H2" s="70"/>
      <c r="I2" s="70"/>
      <c r="J2" s="493" t="s">
        <v>16</v>
      </c>
      <c r="K2" s="493"/>
    </row>
    <row r="3" spans="1:11" ht="20.25" customHeight="1">
      <c r="A3" s="490"/>
      <c r="B3" s="494" t="s">
        <v>17</v>
      </c>
      <c r="C3" s="495"/>
      <c r="D3" s="495"/>
      <c r="E3" s="495" t="s">
        <v>18</v>
      </c>
      <c r="F3" s="495"/>
      <c r="G3" s="495"/>
      <c r="H3" s="496" t="s">
        <v>19</v>
      </c>
      <c r="I3" s="496" t="s">
        <v>20</v>
      </c>
      <c r="J3" s="496"/>
      <c r="K3" s="496"/>
    </row>
    <row r="4" spans="1:11" ht="20.25" customHeight="1">
      <c r="A4" s="491"/>
      <c r="B4" s="110" t="s">
        <v>21</v>
      </c>
      <c r="C4" s="111" t="s">
        <v>22</v>
      </c>
      <c r="D4" s="114" t="s">
        <v>23</v>
      </c>
      <c r="E4" s="109" t="s">
        <v>24</v>
      </c>
      <c r="F4" s="111" t="s">
        <v>25</v>
      </c>
      <c r="G4" s="114" t="s">
        <v>23</v>
      </c>
      <c r="H4" s="497"/>
      <c r="I4" s="112" t="s">
        <v>26</v>
      </c>
      <c r="J4" s="113" t="s">
        <v>27</v>
      </c>
      <c r="K4" s="115" t="s">
        <v>28</v>
      </c>
    </row>
    <row r="5" spans="1:11" ht="20.25" customHeight="1">
      <c r="A5" s="46" t="s">
        <v>565</v>
      </c>
      <c r="B5" s="63">
        <v>103</v>
      </c>
      <c r="C5" s="65">
        <v>218</v>
      </c>
      <c r="D5" s="212" t="s">
        <v>569</v>
      </c>
      <c r="E5" s="79">
        <v>1112</v>
      </c>
      <c r="F5" s="85">
        <v>1324</v>
      </c>
      <c r="G5" s="212" t="s">
        <v>572</v>
      </c>
      <c r="H5" s="80">
        <v>70824</v>
      </c>
      <c r="I5" s="79">
        <v>83608</v>
      </c>
      <c r="J5" s="85">
        <v>88201</v>
      </c>
      <c r="K5" s="213">
        <v>171809</v>
      </c>
    </row>
    <row r="6" spans="1:11" ht="20.25" customHeight="1">
      <c r="A6" s="46" t="s">
        <v>564</v>
      </c>
      <c r="B6" s="63">
        <v>68</v>
      </c>
      <c r="C6" s="65">
        <v>231</v>
      </c>
      <c r="D6" s="212" t="s">
        <v>570</v>
      </c>
      <c r="E6" s="46">
        <v>378</v>
      </c>
      <c r="F6" s="65">
        <v>311</v>
      </c>
      <c r="G6" s="212">
        <v>67</v>
      </c>
      <c r="H6" s="80">
        <v>70738</v>
      </c>
      <c r="I6" s="79">
        <v>83799</v>
      </c>
      <c r="J6" s="85">
        <v>88337</v>
      </c>
      <c r="K6" s="213">
        <v>172136</v>
      </c>
    </row>
    <row r="7" spans="1:11" ht="20.25" customHeight="1">
      <c r="A7" s="46" t="s">
        <v>566</v>
      </c>
      <c r="B7" s="63">
        <v>100</v>
      </c>
      <c r="C7" s="65">
        <v>268</v>
      </c>
      <c r="D7" s="212" t="s">
        <v>571</v>
      </c>
      <c r="E7" s="46">
        <v>350</v>
      </c>
      <c r="F7" s="65">
        <v>277</v>
      </c>
      <c r="G7" s="212">
        <v>73</v>
      </c>
      <c r="H7" s="80">
        <v>70713</v>
      </c>
      <c r="I7" s="79">
        <v>83855</v>
      </c>
      <c r="J7" s="85">
        <v>88377</v>
      </c>
      <c r="K7" s="213">
        <v>172232</v>
      </c>
    </row>
    <row r="8" spans="1:11" ht="20.25" customHeight="1">
      <c r="A8" s="46" t="s">
        <v>513</v>
      </c>
      <c r="B8" s="63">
        <v>103</v>
      </c>
      <c r="C8" s="65">
        <v>218</v>
      </c>
      <c r="D8" s="212">
        <v>-115</v>
      </c>
      <c r="E8" s="46">
        <v>276</v>
      </c>
      <c r="F8" s="65">
        <v>293</v>
      </c>
      <c r="G8" s="212">
        <v>-17</v>
      </c>
      <c r="H8" s="80">
        <v>70703</v>
      </c>
      <c r="I8" s="79">
        <v>83900</v>
      </c>
      <c r="J8" s="85">
        <v>88427</v>
      </c>
      <c r="K8" s="213">
        <v>172327</v>
      </c>
    </row>
    <row r="9" spans="1:11" ht="20.25" customHeight="1">
      <c r="A9" s="46" t="s">
        <v>561</v>
      </c>
      <c r="B9" s="63">
        <v>92</v>
      </c>
      <c r="C9" s="65">
        <v>184</v>
      </c>
      <c r="D9" s="212">
        <v>-92</v>
      </c>
      <c r="E9" s="46">
        <v>320</v>
      </c>
      <c r="F9" s="65">
        <v>309</v>
      </c>
      <c r="G9" s="212">
        <v>11</v>
      </c>
      <c r="H9" s="80">
        <v>70718</v>
      </c>
      <c r="I9" s="79">
        <v>83964</v>
      </c>
      <c r="J9" s="85">
        <v>88495</v>
      </c>
      <c r="K9" s="213">
        <v>172459</v>
      </c>
    </row>
    <row r="10" spans="1:11" ht="20.25" customHeight="1">
      <c r="A10" s="46" t="s">
        <v>511</v>
      </c>
      <c r="B10" s="63">
        <v>102</v>
      </c>
      <c r="C10" s="65">
        <v>187</v>
      </c>
      <c r="D10" s="212">
        <v>-85</v>
      </c>
      <c r="E10" s="46">
        <v>406</v>
      </c>
      <c r="F10" s="65">
        <v>285</v>
      </c>
      <c r="G10" s="212">
        <v>121</v>
      </c>
      <c r="H10" s="80">
        <v>70701</v>
      </c>
      <c r="I10" s="79">
        <v>83964</v>
      </c>
      <c r="J10" s="85">
        <v>88576</v>
      </c>
      <c r="K10" s="213">
        <v>172540</v>
      </c>
    </row>
    <row r="11" spans="1:11" ht="20.25" customHeight="1">
      <c r="A11" s="46" t="s">
        <v>542</v>
      </c>
      <c r="B11" s="63">
        <v>100</v>
      </c>
      <c r="C11" s="65">
        <v>187</v>
      </c>
      <c r="D11" s="212">
        <v>-87</v>
      </c>
      <c r="E11" s="46">
        <v>353</v>
      </c>
      <c r="F11" s="65">
        <v>315</v>
      </c>
      <c r="G11" s="212">
        <v>38</v>
      </c>
      <c r="H11" s="80">
        <v>70615</v>
      </c>
      <c r="I11" s="79">
        <v>83935</v>
      </c>
      <c r="J11" s="85">
        <v>88569</v>
      </c>
      <c r="K11" s="213">
        <v>172504</v>
      </c>
    </row>
    <row r="12" spans="1:11" ht="20.25" customHeight="1">
      <c r="A12" s="46" t="s">
        <v>541</v>
      </c>
      <c r="B12" s="63">
        <v>109</v>
      </c>
      <c r="C12" s="65">
        <v>190</v>
      </c>
      <c r="D12" s="212">
        <v>-81</v>
      </c>
      <c r="E12" s="46">
        <v>408</v>
      </c>
      <c r="F12" s="65">
        <v>279</v>
      </c>
      <c r="G12" s="212">
        <v>129</v>
      </c>
      <c r="H12" s="80">
        <v>70581</v>
      </c>
      <c r="I12" s="79">
        <v>83951</v>
      </c>
      <c r="J12" s="85">
        <v>88602</v>
      </c>
      <c r="K12" s="213">
        <v>172553</v>
      </c>
    </row>
    <row r="13" spans="1:11" ht="20.25" customHeight="1">
      <c r="A13" s="46" t="s">
        <v>540</v>
      </c>
      <c r="B13" s="63">
        <v>118</v>
      </c>
      <c r="C13" s="65">
        <v>207</v>
      </c>
      <c r="D13" s="212">
        <v>-89</v>
      </c>
      <c r="E13" s="46">
        <v>389</v>
      </c>
      <c r="F13" s="65">
        <v>332</v>
      </c>
      <c r="G13" s="212">
        <v>57</v>
      </c>
      <c r="H13" s="80">
        <v>70496</v>
      </c>
      <c r="I13" s="79">
        <v>83932</v>
      </c>
      <c r="J13" s="85">
        <v>88573</v>
      </c>
      <c r="K13" s="213">
        <v>172505</v>
      </c>
    </row>
    <row r="14" spans="1:11" ht="20.25" customHeight="1">
      <c r="A14" s="46" t="s">
        <v>528</v>
      </c>
      <c r="B14" s="63">
        <v>96</v>
      </c>
      <c r="C14" s="65">
        <v>150</v>
      </c>
      <c r="D14" s="212">
        <v>-54</v>
      </c>
      <c r="E14" s="46">
        <v>358</v>
      </c>
      <c r="F14" s="65">
        <v>319</v>
      </c>
      <c r="G14" s="212">
        <v>39</v>
      </c>
      <c r="H14" s="80">
        <v>70443</v>
      </c>
      <c r="I14" s="79">
        <v>83959</v>
      </c>
      <c r="J14" s="85">
        <v>88578</v>
      </c>
      <c r="K14" s="213">
        <v>172537</v>
      </c>
    </row>
    <row r="15" spans="1:11" ht="20.25" customHeight="1">
      <c r="A15" s="46" t="s">
        <v>527</v>
      </c>
      <c r="B15" s="63">
        <v>126</v>
      </c>
      <c r="C15" s="65">
        <v>170</v>
      </c>
      <c r="D15" s="212">
        <v>-44</v>
      </c>
      <c r="E15" s="46">
        <v>426</v>
      </c>
      <c r="F15" s="65">
        <v>334</v>
      </c>
      <c r="G15" s="212">
        <v>92</v>
      </c>
      <c r="H15" s="80">
        <v>70415</v>
      </c>
      <c r="I15" s="79">
        <v>83948</v>
      </c>
      <c r="J15" s="85">
        <v>88604</v>
      </c>
      <c r="K15" s="213">
        <v>172552</v>
      </c>
    </row>
    <row r="16" spans="1:11" ht="20.25" customHeight="1">
      <c r="A16" s="46" t="s">
        <v>526</v>
      </c>
      <c r="B16" s="63">
        <v>125</v>
      </c>
      <c r="C16" s="65">
        <v>208</v>
      </c>
      <c r="D16" s="212">
        <v>-83</v>
      </c>
      <c r="E16" s="46">
        <v>883</v>
      </c>
      <c r="F16" s="65">
        <v>751</v>
      </c>
      <c r="G16" s="212">
        <v>132</v>
      </c>
      <c r="H16" s="80">
        <v>70303</v>
      </c>
      <c r="I16" s="79">
        <v>83924</v>
      </c>
      <c r="J16" s="85">
        <v>88580</v>
      </c>
      <c r="K16" s="213">
        <v>172504</v>
      </c>
    </row>
    <row r="17" spans="1:11" ht="20.25" customHeight="1">
      <c r="A17" s="46" t="s">
        <v>522</v>
      </c>
      <c r="B17" s="63">
        <v>89</v>
      </c>
      <c r="C17" s="65">
        <v>184</v>
      </c>
      <c r="D17" s="212">
        <v>-95</v>
      </c>
      <c r="E17" s="79">
        <v>1196</v>
      </c>
      <c r="F17" s="85">
        <v>1237</v>
      </c>
      <c r="G17" s="212">
        <v>-41</v>
      </c>
      <c r="H17" s="80">
        <v>70063</v>
      </c>
      <c r="I17" s="79">
        <v>83860</v>
      </c>
      <c r="J17" s="85">
        <v>88595</v>
      </c>
      <c r="K17" s="213">
        <v>172455</v>
      </c>
    </row>
    <row r="18" spans="1:11" ht="20.25" customHeight="1">
      <c r="A18" s="46" t="s">
        <v>521</v>
      </c>
      <c r="B18" s="63">
        <v>98</v>
      </c>
      <c r="C18" s="65">
        <v>175</v>
      </c>
      <c r="D18" s="212">
        <v>-77</v>
      </c>
      <c r="E18" s="79">
        <v>387</v>
      </c>
      <c r="F18" s="65">
        <v>306</v>
      </c>
      <c r="G18" s="212">
        <v>81</v>
      </c>
      <c r="H18" s="80">
        <v>69803</v>
      </c>
      <c r="I18" s="79">
        <v>83897</v>
      </c>
      <c r="J18" s="85">
        <v>88694</v>
      </c>
      <c r="K18" s="213">
        <v>172591</v>
      </c>
    </row>
    <row r="19" spans="1:11" ht="20.25" customHeight="1">
      <c r="A19" s="50" t="s">
        <v>520</v>
      </c>
      <c r="B19" s="63">
        <v>104</v>
      </c>
      <c r="C19" s="65">
        <v>228</v>
      </c>
      <c r="D19" s="212">
        <v>-124</v>
      </c>
      <c r="E19" s="46">
        <v>381</v>
      </c>
      <c r="F19" s="65">
        <v>277</v>
      </c>
      <c r="G19" s="212">
        <v>104</v>
      </c>
      <c r="H19" s="80">
        <v>69720</v>
      </c>
      <c r="I19" s="79">
        <v>83853</v>
      </c>
      <c r="J19" s="85">
        <v>88734</v>
      </c>
      <c r="K19" s="213">
        <v>172587</v>
      </c>
    </row>
    <row r="20" spans="1:11" ht="20.25" customHeight="1">
      <c r="A20" s="46" t="s">
        <v>513</v>
      </c>
      <c r="B20" s="63">
        <v>99</v>
      </c>
      <c r="C20" s="65">
        <v>189</v>
      </c>
      <c r="D20" s="212">
        <v>-90</v>
      </c>
      <c r="E20" s="46">
        <v>310</v>
      </c>
      <c r="F20" s="65">
        <v>327</v>
      </c>
      <c r="G20" s="212">
        <v>-17</v>
      </c>
      <c r="H20" s="80">
        <v>69638</v>
      </c>
      <c r="I20" s="79">
        <v>83871</v>
      </c>
      <c r="J20" s="85">
        <v>88736</v>
      </c>
      <c r="K20" s="213">
        <v>172607</v>
      </c>
    </row>
    <row r="21" spans="1:11" ht="20.25" customHeight="1">
      <c r="A21" s="46" t="s">
        <v>512</v>
      </c>
      <c r="B21" s="63">
        <v>98</v>
      </c>
      <c r="C21" s="65">
        <v>203</v>
      </c>
      <c r="D21" s="212">
        <v>-105</v>
      </c>
      <c r="E21" s="46">
        <v>356</v>
      </c>
      <c r="F21" s="65">
        <v>278</v>
      </c>
      <c r="G21" s="212">
        <v>78</v>
      </c>
      <c r="H21" s="80">
        <v>69657</v>
      </c>
      <c r="I21" s="79">
        <v>83904</v>
      </c>
      <c r="J21" s="85">
        <v>88810</v>
      </c>
      <c r="K21" s="213">
        <v>172714</v>
      </c>
    </row>
    <row r="22" spans="1:11" ht="20.25" customHeight="1">
      <c r="A22" s="46" t="s">
        <v>511</v>
      </c>
      <c r="B22" s="63">
        <v>109</v>
      </c>
      <c r="C22" s="65">
        <v>208</v>
      </c>
      <c r="D22" s="212">
        <v>-99</v>
      </c>
      <c r="E22" s="46">
        <v>369</v>
      </c>
      <c r="F22" s="65">
        <v>323</v>
      </c>
      <c r="G22" s="212">
        <v>46</v>
      </c>
      <c r="H22" s="80">
        <v>69582</v>
      </c>
      <c r="I22" s="79">
        <v>83923</v>
      </c>
      <c r="J22" s="85">
        <v>88818</v>
      </c>
      <c r="K22" s="213">
        <v>172741</v>
      </c>
    </row>
    <row r="23" spans="1:11" ht="20.25" customHeight="1">
      <c r="A23" s="46" t="s">
        <v>497</v>
      </c>
      <c r="B23" s="63">
        <v>100</v>
      </c>
      <c r="C23" s="65">
        <v>169</v>
      </c>
      <c r="D23" s="212">
        <v>-69</v>
      </c>
      <c r="E23" s="46">
        <v>350</v>
      </c>
      <c r="F23" s="65">
        <v>300</v>
      </c>
      <c r="G23" s="212">
        <v>50</v>
      </c>
      <c r="H23" s="80">
        <v>69558</v>
      </c>
      <c r="I23" s="79">
        <v>83938</v>
      </c>
      <c r="J23" s="85">
        <v>88856</v>
      </c>
      <c r="K23" s="213">
        <v>172794</v>
      </c>
    </row>
    <row r="24" spans="1:11" ht="20.25" customHeight="1">
      <c r="A24" s="46" t="s">
        <v>153</v>
      </c>
      <c r="B24" s="63">
        <v>121</v>
      </c>
      <c r="C24" s="65">
        <v>182</v>
      </c>
      <c r="D24" s="212">
        <v>-61</v>
      </c>
      <c r="E24" s="46">
        <v>365</v>
      </c>
      <c r="F24" s="65">
        <v>332</v>
      </c>
      <c r="G24" s="212">
        <v>33</v>
      </c>
      <c r="H24" s="80">
        <v>69476</v>
      </c>
      <c r="I24" s="79">
        <v>83925</v>
      </c>
      <c r="J24" s="85">
        <v>88888</v>
      </c>
      <c r="K24" s="213">
        <v>172813</v>
      </c>
    </row>
    <row r="25" spans="1:11" ht="20.25" customHeight="1">
      <c r="A25" s="46" t="s">
        <v>496</v>
      </c>
      <c r="B25" s="63">
        <v>119</v>
      </c>
      <c r="C25" s="65">
        <v>165</v>
      </c>
      <c r="D25" s="212">
        <v>-46</v>
      </c>
      <c r="E25" s="46">
        <v>337</v>
      </c>
      <c r="F25" s="65">
        <v>290</v>
      </c>
      <c r="G25" s="212">
        <v>47</v>
      </c>
      <c r="H25" s="80">
        <v>69435</v>
      </c>
      <c r="I25" s="79">
        <v>83933</v>
      </c>
      <c r="J25" s="85">
        <v>88908</v>
      </c>
      <c r="K25" s="213">
        <v>172841</v>
      </c>
    </row>
    <row r="26" spans="1:11" ht="20.25" customHeight="1">
      <c r="A26" s="46" t="s">
        <v>243</v>
      </c>
      <c r="B26" s="63">
        <v>104</v>
      </c>
      <c r="C26" s="65">
        <v>186</v>
      </c>
      <c r="D26" s="212">
        <v>-82</v>
      </c>
      <c r="E26" s="46">
        <v>360</v>
      </c>
      <c r="F26" s="65">
        <v>343</v>
      </c>
      <c r="G26" s="212">
        <v>17</v>
      </c>
      <c r="H26" s="80">
        <v>69393</v>
      </c>
      <c r="I26" s="79">
        <v>83925</v>
      </c>
      <c r="J26" s="85">
        <v>88915</v>
      </c>
      <c r="K26" s="213">
        <v>172840</v>
      </c>
    </row>
    <row r="27" spans="1:11" ht="20.25" customHeight="1">
      <c r="A27" s="46" t="s">
        <v>160</v>
      </c>
      <c r="B27" s="63">
        <v>113</v>
      </c>
      <c r="C27" s="65">
        <v>191</v>
      </c>
      <c r="D27" s="212">
        <v>-78</v>
      </c>
      <c r="E27" s="46">
        <v>347</v>
      </c>
      <c r="F27" s="65">
        <v>331</v>
      </c>
      <c r="G27" s="212">
        <v>16</v>
      </c>
      <c r="H27" s="80">
        <v>69359</v>
      </c>
      <c r="I27" s="79">
        <v>83982</v>
      </c>
      <c r="J27" s="85">
        <v>88923</v>
      </c>
      <c r="K27" s="213">
        <v>172905</v>
      </c>
    </row>
    <row r="28" spans="1:11" ht="20.25" customHeight="1">
      <c r="A28" s="46" t="s">
        <v>446</v>
      </c>
      <c r="B28" s="63">
        <v>85</v>
      </c>
      <c r="C28" s="65">
        <v>185</v>
      </c>
      <c r="D28" s="212">
        <v>-100</v>
      </c>
      <c r="E28" s="46">
        <v>675</v>
      </c>
      <c r="F28" s="65">
        <v>744</v>
      </c>
      <c r="G28" s="212">
        <v>-69</v>
      </c>
      <c r="H28" s="80">
        <v>69272</v>
      </c>
      <c r="I28" s="79">
        <v>84039</v>
      </c>
      <c r="J28" s="85">
        <v>88928</v>
      </c>
      <c r="K28" s="213">
        <v>172967</v>
      </c>
    </row>
    <row r="29" spans="1:11" ht="20.25" customHeight="1">
      <c r="A29" s="222" t="s">
        <v>136</v>
      </c>
      <c r="B29" s="63">
        <v>92</v>
      </c>
      <c r="C29" s="65">
        <v>220</v>
      </c>
      <c r="D29" s="212">
        <v>-128</v>
      </c>
      <c r="E29" s="79">
        <v>1184</v>
      </c>
      <c r="F29" s="85">
        <v>1365</v>
      </c>
      <c r="G29" s="212">
        <v>-181</v>
      </c>
      <c r="H29" s="80">
        <v>69128</v>
      </c>
      <c r="I29" s="79">
        <v>84123</v>
      </c>
      <c r="J29" s="85">
        <v>89013</v>
      </c>
      <c r="K29" s="213">
        <v>173136</v>
      </c>
    </row>
    <row r="30" spans="1:11" ht="20.25" customHeight="1">
      <c r="A30" s="222" t="s">
        <v>423</v>
      </c>
      <c r="B30" s="63">
        <v>109</v>
      </c>
      <c r="C30" s="65">
        <v>217</v>
      </c>
      <c r="D30" s="212">
        <v>-108</v>
      </c>
      <c r="E30" s="79">
        <v>336</v>
      </c>
      <c r="F30" s="85">
        <v>414</v>
      </c>
      <c r="G30" s="212">
        <v>-78</v>
      </c>
      <c r="H30" s="80">
        <v>68976</v>
      </c>
      <c r="I30" s="79">
        <v>84297</v>
      </c>
      <c r="J30" s="85">
        <v>89148</v>
      </c>
      <c r="K30" s="213">
        <v>173445</v>
      </c>
    </row>
    <row r="31" spans="1:11" ht="20.25" customHeight="1">
      <c r="A31" s="50" t="s">
        <v>479</v>
      </c>
      <c r="B31" s="63">
        <v>116</v>
      </c>
      <c r="C31" s="65">
        <v>241</v>
      </c>
      <c r="D31" s="212">
        <v>-125</v>
      </c>
      <c r="E31" s="79">
        <v>300</v>
      </c>
      <c r="F31" s="85">
        <v>379</v>
      </c>
      <c r="G31" s="212">
        <v>-79</v>
      </c>
      <c r="H31" s="80">
        <v>69025</v>
      </c>
      <c r="I31" s="79">
        <v>84394</v>
      </c>
      <c r="J31" s="85">
        <v>89237</v>
      </c>
      <c r="K31" s="213">
        <v>173631</v>
      </c>
    </row>
    <row r="32" spans="1:11" ht="20.25" customHeight="1">
      <c r="A32" s="46" t="s">
        <v>457</v>
      </c>
      <c r="B32" s="63">
        <v>103</v>
      </c>
      <c r="C32" s="65">
        <v>226</v>
      </c>
      <c r="D32" s="212">
        <v>-123</v>
      </c>
      <c r="E32" s="46">
        <v>273</v>
      </c>
      <c r="F32" s="65">
        <v>449</v>
      </c>
      <c r="G32" s="212">
        <v>-176</v>
      </c>
      <c r="H32" s="80">
        <v>69078</v>
      </c>
      <c r="I32" s="79">
        <v>84526</v>
      </c>
      <c r="J32" s="85">
        <v>89309</v>
      </c>
      <c r="K32" s="213">
        <v>173835</v>
      </c>
    </row>
    <row r="33" spans="1:11" ht="20.25" customHeight="1">
      <c r="A33" s="46" t="s">
        <v>456</v>
      </c>
      <c r="B33" s="63">
        <v>102</v>
      </c>
      <c r="C33" s="65">
        <v>166</v>
      </c>
      <c r="D33" s="212">
        <v>-64</v>
      </c>
      <c r="E33" s="46">
        <v>347</v>
      </c>
      <c r="F33" s="65">
        <v>356</v>
      </c>
      <c r="G33" s="212">
        <v>-9</v>
      </c>
      <c r="H33" s="80">
        <v>69215</v>
      </c>
      <c r="I33" s="79">
        <v>84678</v>
      </c>
      <c r="J33" s="85">
        <v>89456</v>
      </c>
      <c r="K33" s="213">
        <v>174134</v>
      </c>
    </row>
    <row r="34" spans="1:11" ht="20.25" customHeight="1">
      <c r="A34" s="46" t="s">
        <v>455</v>
      </c>
      <c r="B34" s="63">
        <v>123</v>
      </c>
      <c r="C34" s="65">
        <v>195</v>
      </c>
      <c r="D34" s="212">
        <v>-72</v>
      </c>
      <c r="E34" s="46">
        <v>349</v>
      </c>
      <c r="F34" s="65">
        <v>411</v>
      </c>
      <c r="G34" s="212">
        <v>-62</v>
      </c>
      <c r="H34" s="80">
        <v>69260</v>
      </c>
      <c r="I34" s="79">
        <v>84735</v>
      </c>
      <c r="J34" s="85">
        <v>89472</v>
      </c>
      <c r="K34" s="213">
        <v>174207</v>
      </c>
    </row>
    <row r="35" spans="1:11" ht="20.25" customHeight="1">
      <c r="A35" s="46" t="s">
        <v>223</v>
      </c>
      <c r="B35" s="63">
        <v>126</v>
      </c>
      <c r="C35" s="65">
        <v>180</v>
      </c>
      <c r="D35" s="212">
        <v>-54</v>
      </c>
      <c r="E35" s="46">
        <v>365</v>
      </c>
      <c r="F35" s="65">
        <v>406</v>
      </c>
      <c r="G35" s="212">
        <v>-41</v>
      </c>
      <c r="H35" s="80">
        <v>69296</v>
      </c>
      <c r="I35" s="79">
        <v>84811</v>
      </c>
      <c r="J35" s="85">
        <v>89530</v>
      </c>
      <c r="K35" s="213">
        <v>174341</v>
      </c>
    </row>
    <row r="36" spans="1:11" ht="20.25" customHeight="1">
      <c r="A36" s="46" t="s">
        <v>454</v>
      </c>
      <c r="B36" s="63">
        <v>111</v>
      </c>
      <c r="C36" s="65">
        <v>211</v>
      </c>
      <c r="D36" s="212">
        <v>-100</v>
      </c>
      <c r="E36" s="46">
        <v>408</v>
      </c>
      <c r="F36" s="65">
        <v>399</v>
      </c>
      <c r="G36" s="212">
        <v>9</v>
      </c>
      <c r="H36" s="80">
        <v>69305</v>
      </c>
      <c r="I36" s="79">
        <v>84887</v>
      </c>
      <c r="J36" s="85">
        <v>89549</v>
      </c>
      <c r="K36" s="213">
        <v>174436</v>
      </c>
    </row>
    <row r="37" spans="1:11" ht="20.25" customHeight="1">
      <c r="A37" s="46" t="s">
        <v>453</v>
      </c>
      <c r="B37" s="63">
        <v>116</v>
      </c>
      <c r="C37" s="65">
        <v>187</v>
      </c>
      <c r="D37" s="212">
        <v>-71</v>
      </c>
      <c r="E37" s="46">
        <v>377</v>
      </c>
      <c r="F37" s="65">
        <v>358</v>
      </c>
      <c r="G37" s="212">
        <v>19</v>
      </c>
      <c r="H37" s="80">
        <v>69308</v>
      </c>
      <c r="I37" s="79">
        <v>84930</v>
      </c>
      <c r="J37" s="85">
        <v>89597</v>
      </c>
      <c r="K37" s="213">
        <v>174527</v>
      </c>
    </row>
    <row r="38" spans="1:11" ht="20.25" customHeight="1">
      <c r="A38" s="46" t="s">
        <v>243</v>
      </c>
      <c r="B38" s="63">
        <v>109</v>
      </c>
      <c r="C38" s="65">
        <v>164</v>
      </c>
      <c r="D38" s="212">
        <v>-55</v>
      </c>
      <c r="E38" s="46">
        <v>416</v>
      </c>
      <c r="F38" s="65">
        <v>320</v>
      </c>
      <c r="G38" s="212">
        <v>96</v>
      </c>
      <c r="H38" s="80">
        <v>69306</v>
      </c>
      <c r="I38" s="79">
        <v>84968</v>
      </c>
      <c r="J38" s="85">
        <v>89611</v>
      </c>
      <c r="K38" s="213">
        <v>174579</v>
      </c>
    </row>
    <row r="39" spans="1:11" ht="20.25" customHeight="1">
      <c r="A39" s="46" t="s">
        <v>160</v>
      </c>
      <c r="B39" s="63">
        <v>142</v>
      </c>
      <c r="C39" s="65">
        <v>201</v>
      </c>
      <c r="D39" s="212">
        <v>-59</v>
      </c>
      <c r="E39" s="46">
        <v>632</v>
      </c>
      <c r="F39" s="65">
        <v>343</v>
      </c>
      <c r="G39" s="212">
        <v>289</v>
      </c>
      <c r="H39" s="80">
        <v>69200</v>
      </c>
      <c r="I39" s="79">
        <v>84913</v>
      </c>
      <c r="J39" s="85">
        <v>89625</v>
      </c>
      <c r="K39" s="213">
        <v>174538</v>
      </c>
    </row>
    <row r="40" spans="1:11" ht="20.25" customHeight="1">
      <c r="A40" s="46" t="s">
        <v>446</v>
      </c>
      <c r="B40" s="63">
        <v>101</v>
      </c>
      <c r="C40" s="65">
        <v>188</v>
      </c>
      <c r="D40" s="212">
        <v>-87</v>
      </c>
      <c r="E40" s="46">
        <v>897</v>
      </c>
      <c r="F40" s="65">
        <v>728</v>
      </c>
      <c r="G40" s="212">
        <v>169</v>
      </c>
      <c r="H40" s="80">
        <v>68953</v>
      </c>
      <c r="I40" s="79">
        <v>84813</v>
      </c>
      <c r="J40" s="85">
        <v>89495</v>
      </c>
      <c r="K40" s="213">
        <v>174308</v>
      </c>
    </row>
    <row r="41" spans="1:11" ht="20.25" customHeight="1">
      <c r="A41" s="222" t="s">
        <v>136</v>
      </c>
      <c r="B41" s="63">
        <v>120</v>
      </c>
      <c r="C41" s="65">
        <v>198</v>
      </c>
      <c r="D41" s="212">
        <v>-78</v>
      </c>
      <c r="E41" s="79">
        <v>1096</v>
      </c>
      <c r="F41" s="85">
        <v>1372</v>
      </c>
      <c r="G41" s="212">
        <v>-276</v>
      </c>
      <c r="H41" s="80">
        <v>68706</v>
      </c>
      <c r="I41" s="79">
        <v>84753</v>
      </c>
      <c r="J41" s="85">
        <v>89473</v>
      </c>
      <c r="K41" s="213">
        <v>174226</v>
      </c>
    </row>
    <row r="42" spans="1:11" ht="20.25" customHeight="1">
      <c r="A42" s="222" t="s">
        <v>423</v>
      </c>
      <c r="B42" s="63">
        <v>108</v>
      </c>
      <c r="C42" s="65">
        <v>196</v>
      </c>
      <c r="D42" s="212">
        <v>-88</v>
      </c>
      <c r="E42" s="79">
        <v>389</v>
      </c>
      <c r="F42" s="85">
        <v>314</v>
      </c>
      <c r="G42" s="213">
        <v>75</v>
      </c>
      <c r="H42" s="80">
        <v>68575</v>
      </c>
      <c r="I42" s="79">
        <v>84901</v>
      </c>
      <c r="J42" s="85">
        <v>89679</v>
      </c>
      <c r="K42" s="213">
        <v>174580</v>
      </c>
    </row>
    <row r="43" spans="1:11" ht="20.25" customHeight="1">
      <c r="A43" s="50" t="s">
        <v>463</v>
      </c>
      <c r="B43" s="63">
        <v>111</v>
      </c>
      <c r="C43" s="65">
        <v>211</v>
      </c>
      <c r="D43" s="212">
        <v>-100</v>
      </c>
      <c r="E43" s="79">
        <v>285</v>
      </c>
      <c r="F43" s="85">
        <v>285</v>
      </c>
      <c r="G43" s="213">
        <v>0</v>
      </c>
      <c r="H43" s="80">
        <v>68534</v>
      </c>
      <c r="I43" s="79">
        <v>84898</v>
      </c>
      <c r="J43" s="85">
        <v>89695</v>
      </c>
      <c r="K43" s="213">
        <v>174593</v>
      </c>
    </row>
    <row r="44" spans="1:11" ht="20.25" customHeight="1">
      <c r="A44" s="46" t="s">
        <v>457</v>
      </c>
      <c r="B44" s="63">
        <v>94</v>
      </c>
      <c r="C44" s="65">
        <v>175</v>
      </c>
      <c r="D44" s="212">
        <v>-81</v>
      </c>
      <c r="E44" s="46">
        <v>321</v>
      </c>
      <c r="F44" s="65">
        <v>360</v>
      </c>
      <c r="G44" s="212">
        <v>-39</v>
      </c>
      <c r="H44" s="80">
        <v>68563</v>
      </c>
      <c r="I44" s="79">
        <v>84939</v>
      </c>
      <c r="J44" s="85">
        <v>89754</v>
      </c>
      <c r="K44" s="213">
        <v>174693</v>
      </c>
    </row>
    <row r="45" spans="1:11" ht="20.25" customHeight="1">
      <c r="A45" s="46" t="s">
        <v>456</v>
      </c>
      <c r="B45" s="63">
        <v>150</v>
      </c>
      <c r="C45" s="65">
        <v>198</v>
      </c>
      <c r="D45" s="212">
        <v>-48</v>
      </c>
      <c r="E45" s="46">
        <v>378</v>
      </c>
      <c r="F45" s="65">
        <v>289</v>
      </c>
      <c r="G45" s="212">
        <v>89</v>
      </c>
      <c r="H45" s="80">
        <v>68543</v>
      </c>
      <c r="I45" s="79">
        <v>85010</v>
      </c>
      <c r="J45" s="85">
        <v>89803</v>
      </c>
      <c r="K45" s="213">
        <v>174813</v>
      </c>
    </row>
    <row r="46" spans="1:11" ht="20.25" customHeight="1">
      <c r="A46" s="46" t="s">
        <v>455</v>
      </c>
      <c r="B46" s="63">
        <v>118</v>
      </c>
      <c r="C46" s="65">
        <v>184</v>
      </c>
      <c r="D46" s="212">
        <v>-66</v>
      </c>
      <c r="E46" s="46">
        <v>342</v>
      </c>
      <c r="F46" s="65">
        <v>273</v>
      </c>
      <c r="G46" s="212">
        <v>69</v>
      </c>
      <c r="H46" s="80">
        <v>68484</v>
      </c>
      <c r="I46" s="79">
        <v>84978</v>
      </c>
      <c r="J46" s="85">
        <v>89794</v>
      </c>
      <c r="K46" s="213">
        <v>174772</v>
      </c>
    </row>
    <row r="47" spans="1:11" ht="20.25" customHeight="1">
      <c r="A47" s="46" t="s">
        <v>223</v>
      </c>
      <c r="B47" s="63">
        <v>148</v>
      </c>
      <c r="C47" s="65">
        <v>176</v>
      </c>
      <c r="D47" s="212">
        <v>-28</v>
      </c>
      <c r="E47" s="46">
        <v>358</v>
      </c>
      <c r="F47" s="65">
        <v>296</v>
      </c>
      <c r="G47" s="212">
        <v>62</v>
      </c>
      <c r="H47" s="80">
        <v>68425</v>
      </c>
      <c r="I47" s="79">
        <v>84979</v>
      </c>
      <c r="J47" s="85">
        <v>89790</v>
      </c>
      <c r="K47" s="213">
        <v>174769</v>
      </c>
    </row>
    <row r="48" spans="1:11" ht="20.25" customHeight="1">
      <c r="A48" s="46" t="s">
        <v>454</v>
      </c>
      <c r="B48" s="63">
        <v>142</v>
      </c>
      <c r="C48" s="65">
        <v>187</v>
      </c>
      <c r="D48" s="212">
        <v>-45</v>
      </c>
      <c r="E48" s="46">
        <v>293</v>
      </c>
      <c r="F48" s="65">
        <v>325</v>
      </c>
      <c r="G48" s="212">
        <v>-32</v>
      </c>
      <c r="H48" s="80">
        <v>68379</v>
      </c>
      <c r="I48" s="79">
        <v>84958</v>
      </c>
      <c r="J48" s="85">
        <v>89777</v>
      </c>
      <c r="K48" s="213">
        <v>174735</v>
      </c>
    </row>
    <row r="49" spans="1:11" ht="20.25" customHeight="1">
      <c r="A49" s="46" t="s">
        <v>453</v>
      </c>
      <c r="B49" s="63">
        <v>137</v>
      </c>
      <c r="C49" s="65">
        <v>166</v>
      </c>
      <c r="D49" s="212">
        <v>-29</v>
      </c>
      <c r="E49" s="46">
        <v>315</v>
      </c>
      <c r="F49" s="65">
        <v>297</v>
      </c>
      <c r="G49" s="212">
        <v>18</v>
      </c>
      <c r="H49" s="80">
        <v>68379</v>
      </c>
      <c r="I49" s="79">
        <v>85000</v>
      </c>
      <c r="J49" s="85">
        <v>89812</v>
      </c>
      <c r="K49" s="213">
        <v>174812</v>
      </c>
    </row>
    <row r="50" spans="1:11" ht="20.25" customHeight="1">
      <c r="A50" s="46" t="s">
        <v>448</v>
      </c>
      <c r="B50" s="63">
        <v>121</v>
      </c>
      <c r="C50" s="65">
        <v>172</v>
      </c>
      <c r="D50" s="212">
        <v>-51</v>
      </c>
      <c r="E50" s="46">
        <v>337</v>
      </c>
      <c r="F50" s="65">
        <v>280</v>
      </c>
      <c r="G50" s="212">
        <v>57</v>
      </c>
      <c r="H50" s="80">
        <v>68345</v>
      </c>
      <c r="I50" s="79">
        <v>85011</v>
      </c>
      <c r="J50" s="85">
        <v>89812</v>
      </c>
      <c r="K50" s="213">
        <v>174823</v>
      </c>
    </row>
    <row r="51" spans="1:11" ht="20.25" customHeight="1">
      <c r="A51" s="46" t="s">
        <v>447</v>
      </c>
      <c r="B51" s="63">
        <v>117</v>
      </c>
      <c r="C51" s="65">
        <v>175</v>
      </c>
      <c r="D51" s="212">
        <v>-58</v>
      </c>
      <c r="E51" s="46">
        <v>303</v>
      </c>
      <c r="F51" s="65">
        <v>250</v>
      </c>
      <c r="G51" s="212">
        <v>53</v>
      </c>
      <c r="H51" s="80">
        <v>68295</v>
      </c>
      <c r="I51" s="79">
        <v>84998</v>
      </c>
      <c r="J51" s="85">
        <v>89819</v>
      </c>
      <c r="K51" s="213">
        <v>174817</v>
      </c>
    </row>
    <row r="52" spans="1:11" ht="20.25" customHeight="1">
      <c r="A52" s="46" t="s">
        <v>446</v>
      </c>
      <c r="B52" s="63">
        <v>124</v>
      </c>
      <c r="C52" s="65">
        <v>185</v>
      </c>
      <c r="D52" s="212">
        <v>-61</v>
      </c>
      <c r="E52" s="46">
        <v>830</v>
      </c>
      <c r="F52" s="65">
        <v>655</v>
      </c>
      <c r="G52" s="212">
        <v>175</v>
      </c>
      <c r="H52" s="80">
        <v>68223</v>
      </c>
      <c r="I52" s="79">
        <v>84999</v>
      </c>
      <c r="J52" s="85">
        <v>89823</v>
      </c>
      <c r="K52" s="213">
        <v>174822</v>
      </c>
    </row>
    <row r="53" spans="1:11" ht="20.25" customHeight="1">
      <c r="A53" s="222" t="s">
        <v>136</v>
      </c>
      <c r="B53" s="63">
        <v>110</v>
      </c>
      <c r="C53" s="65">
        <v>219</v>
      </c>
      <c r="D53" s="212">
        <v>-109</v>
      </c>
      <c r="E53" s="79">
        <v>1375</v>
      </c>
      <c r="F53" s="85">
        <v>1281</v>
      </c>
      <c r="G53" s="213">
        <v>94</v>
      </c>
      <c r="H53" s="80">
        <v>67982</v>
      </c>
      <c r="I53" s="79">
        <v>84909</v>
      </c>
      <c r="J53" s="85">
        <v>89799</v>
      </c>
      <c r="K53" s="213">
        <v>174708</v>
      </c>
    </row>
    <row r="54" spans="1:11" ht="20.25" customHeight="1">
      <c r="A54" s="222" t="s">
        <v>423</v>
      </c>
      <c r="B54" s="63">
        <v>98</v>
      </c>
      <c r="C54" s="65">
        <v>195</v>
      </c>
      <c r="D54" s="212">
        <v>-97</v>
      </c>
      <c r="E54" s="79">
        <v>421</v>
      </c>
      <c r="F54" s="85">
        <v>338</v>
      </c>
      <c r="G54" s="213">
        <v>83</v>
      </c>
      <c r="H54" s="80">
        <v>67696</v>
      </c>
      <c r="I54" s="79">
        <v>84923</v>
      </c>
      <c r="J54" s="85">
        <v>89800</v>
      </c>
      <c r="K54" s="213">
        <v>174723</v>
      </c>
    </row>
    <row r="55" spans="1:11" ht="20.25" customHeight="1">
      <c r="A55" s="50" t="s">
        <v>443</v>
      </c>
      <c r="B55" s="63">
        <v>109</v>
      </c>
      <c r="C55" s="65">
        <v>217</v>
      </c>
      <c r="D55" s="212">
        <v>-108</v>
      </c>
      <c r="E55" s="79">
        <v>398</v>
      </c>
      <c r="F55" s="85">
        <v>237</v>
      </c>
      <c r="G55" s="213">
        <v>161</v>
      </c>
      <c r="H55" s="80">
        <v>67588</v>
      </c>
      <c r="I55" s="79">
        <v>84917</v>
      </c>
      <c r="J55" s="85">
        <v>89820</v>
      </c>
      <c r="K55" s="213">
        <v>174737</v>
      </c>
    </row>
    <row r="56" spans="1:11" ht="20.25" customHeight="1">
      <c r="A56" s="46" t="s">
        <v>421</v>
      </c>
      <c r="B56" s="63">
        <v>116</v>
      </c>
      <c r="C56" s="65">
        <v>166</v>
      </c>
      <c r="D56" s="212">
        <v>-50</v>
      </c>
      <c r="E56" s="46">
        <v>369</v>
      </c>
      <c r="F56" s="65">
        <v>319</v>
      </c>
      <c r="G56" s="212">
        <v>50</v>
      </c>
      <c r="H56" s="80">
        <v>67512</v>
      </c>
      <c r="I56" s="79">
        <v>84865</v>
      </c>
      <c r="J56" s="85">
        <v>89819</v>
      </c>
      <c r="K56" s="213">
        <v>174684</v>
      </c>
    </row>
    <row r="57" spans="1:11" ht="20.25" customHeight="1">
      <c r="A57" s="46" t="s">
        <v>363</v>
      </c>
      <c r="B57" s="63">
        <v>108</v>
      </c>
      <c r="C57" s="65">
        <v>185</v>
      </c>
      <c r="D57" s="212">
        <v>-77</v>
      </c>
      <c r="E57" s="46">
        <v>355</v>
      </c>
      <c r="F57" s="65">
        <v>257</v>
      </c>
      <c r="G57" s="212">
        <v>98</v>
      </c>
      <c r="H57" s="80">
        <v>67453</v>
      </c>
      <c r="I57" s="79">
        <v>84867</v>
      </c>
      <c r="J57" s="85">
        <v>89817</v>
      </c>
      <c r="K57" s="213">
        <v>174684</v>
      </c>
    </row>
    <row r="58" spans="1:11" ht="20.25" customHeight="1">
      <c r="A58" s="46" t="s">
        <v>420</v>
      </c>
      <c r="B58" s="63">
        <v>114</v>
      </c>
      <c r="C58" s="65">
        <v>175</v>
      </c>
      <c r="D58" s="212">
        <v>-61</v>
      </c>
      <c r="E58" s="46">
        <v>351</v>
      </c>
      <c r="F58" s="65">
        <v>313</v>
      </c>
      <c r="G58" s="212">
        <v>38</v>
      </c>
      <c r="H58" s="80">
        <v>67380</v>
      </c>
      <c r="I58" s="79">
        <v>84824</v>
      </c>
      <c r="J58" s="85">
        <v>89839</v>
      </c>
      <c r="K58" s="213">
        <v>174663</v>
      </c>
    </row>
    <row r="59" spans="1:11" ht="20.25" customHeight="1">
      <c r="A59" s="50" t="s">
        <v>401</v>
      </c>
      <c r="B59" s="63">
        <v>105</v>
      </c>
      <c r="C59" s="65">
        <v>172</v>
      </c>
      <c r="D59" s="212">
        <v>-67</v>
      </c>
      <c r="E59" s="46">
        <v>278</v>
      </c>
      <c r="F59" s="65">
        <v>291</v>
      </c>
      <c r="G59" s="212">
        <v>-13</v>
      </c>
      <c r="H59" s="80">
        <v>67316</v>
      </c>
      <c r="I59" s="79">
        <v>84827</v>
      </c>
      <c r="J59" s="85">
        <v>89859</v>
      </c>
      <c r="K59" s="213">
        <v>174686</v>
      </c>
    </row>
    <row r="60" spans="1:11" ht="20.25" customHeight="1">
      <c r="A60" s="50" t="s">
        <v>395</v>
      </c>
      <c r="B60" s="63">
        <v>122</v>
      </c>
      <c r="C60" s="65">
        <v>161</v>
      </c>
      <c r="D60" s="212">
        <v>-39</v>
      </c>
      <c r="E60" s="46">
        <v>264</v>
      </c>
      <c r="F60" s="65">
        <v>269</v>
      </c>
      <c r="G60" s="212">
        <v>-5</v>
      </c>
      <c r="H60" s="80">
        <v>67285</v>
      </c>
      <c r="I60" s="79">
        <v>84875</v>
      </c>
      <c r="J60" s="85">
        <v>89891</v>
      </c>
      <c r="K60" s="213">
        <v>174766</v>
      </c>
    </row>
    <row r="61" spans="1:11" ht="20.25" customHeight="1">
      <c r="A61" s="50" t="s">
        <v>355</v>
      </c>
      <c r="B61" s="63">
        <v>140</v>
      </c>
      <c r="C61" s="65">
        <v>160</v>
      </c>
      <c r="D61" s="212">
        <v>-20</v>
      </c>
      <c r="E61" s="46">
        <v>279</v>
      </c>
      <c r="F61" s="65">
        <v>283</v>
      </c>
      <c r="G61" s="212">
        <v>-4</v>
      </c>
      <c r="H61" s="80">
        <v>67287</v>
      </c>
      <c r="I61" s="79">
        <v>84901</v>
      </c>
      <c r="J61" s="85">
        <v>89909</v>
      </c>
      <c r="K61" s="213">
        <v>174810</v>
      </c>
    </row>
    <row r="62" spans="1:11" ht="20.25" customHeight="1">
      <c r="A62" s="46" t="s">
        <v>140</v>
      </c>
      <c r="B62" s="63">
        <v>122</v>
      </c>
      <c r="C62" s="65">
        <v>147</v>
      </c>
      <c r="D62" s="212">
        <v>-25</v>
      </c>
      <c r="E62" s="46">
        <v>291</v>
      </c>
      <c r="F62" s="65">
        <v>259</v>
      </c>
      <c r="G62" s="212">
        <v>32</v>
      </c>
      <c r="H62" s="80">
        <v>67241</v>
      </c>
      <c r="I62" s="79">
        <v>84896</v>
      </c>
      <c r="J62" s="85">
        <v>89938</v>
      </c>
      <c r="K62" s="213">
        <v>174834</v>
      </c>
    </row>
    <row r="63" spans="1:11" ht="20.25" customHeight="1">
      <c r="A63" s="46" t="s">
        <v>434</v>
      </c>
      <c r="B63" s="63">
        <v>106</v>
      </c>
      <c r="C63" s="65">
        <v>165</v>
      </c>
      <c r="D63" s="212">
        <v>-59</v>
      </c>
      <c r="E63" s="46">
        <v>254</v>
      </c>
      <c r="F63" s="65">
        <v>249</v>
      </c>
      <c r="G63" s="212">
        <v>5</v>
      </c>
      <c r="H63" s="80">
        <v>67160</v>
      </c>
      <c r="I63" s="79">
        <v>84878</v>
      </c>
      <c r="J63" s="85">
        <v>89949</v>
      </c>
      <c r="K63" s="213">
        <v>174827</v>
      </c>
    </row>
    <row r="64" spans="1:11" ht="20.25" customHeight="1">
      <c r="A64" s="46" t="s">
        <v>433</v>
      </c>
      <c r="B64" s="63">
        <v>131</v>
      </c>
      <c r="C64" s="65">
        <v>158</v>
      </c>
      <c r="D64" s="212">
        <v>-27</v>
      </c>
      <c r="E64" s="46">
        <v>759</v>
      </c>
      <c r="F64" s="65">
        <v>641</v>
      </c>
      <c r="G64" s="212">
        <v>118</v>
      </c>
      <c r="H64" s="80">
        <v>67147</v>
      </c>
      <c r="I64" s="79">
        <v>84910</v>
      </c>
      <c r="J64" s="85">
        <v>89971</v>
      </c>
      <c r="K64" s="213">
        <v>174881</v>
      </c>
    </row>
    <row r="65" spans="1:11" ht="20.25" customHeight="1">
      <c r="A65" s="222" t="s">
        <v>136</v>
      </c>
      <c r="B65" s="63">
        <v>125</v>
      </c>
      <c r="C65" s="65">
        <v>184</v>
      </c>
      <c r="D65" s="212" t="s">
        <v>424</v>
      </c>
      <c r="E65" s="79">
        <v>1320</v>
      </c>
      <c r="F65" s="85">
        <v>1399</v>
      </c>
      <c r="G65" s="212" t="s">
        <v>427</v>
      </c>
      <c r="H65" s="80">
        <v>66897</v>
      </c>
      <c r="I65" s="79">
        <v>84872</v>
      </c>
      <c r="J65" s="85">
        <v>89918</v>
      </c>
      <c r="K65" s="213">
        <v>174790</v>
      </c>
    </row>
    <row r="66" spans="1:11" ht="20.25" customHeight="1">
      <c r="A66" s="222" t="s">
        <v>423</v>
      </c>
      <c r="B66" s="63">
        <v>88</v>
      </c>
      <c r="C66" s="65">
        <v>173</v>
      </c>
      <c r="D66" s="212" t="s">
        <v>425</v>
      </c>
      <c r="E66" s="79">
        <v>375</v>
      </c>
      <c r="F66" s="85">
        <v>284</v>
      </c>
      <c r="G66" s="212">
        <v>91</v>
      </c>
      <c r="H66" s="80">
        <v>66670</v>
      </c>
      <c r="I66" s="79">
        <v>84961</v>
      </c>
      <c r="J66" s="85">
        <v>89967</v>
      </c>
      <c r="K66" s="213">
        <v>174928</v>
      </c>
    </row>
    <row r="67" spans="1:11" ht="20.25" customHeight="1">
      <c r="A67" s="50" t="s">
        <v>432</v>
      </c>
      <c r="B67" s="63">
        <v>110</v>
      </c>
      <c r="C67" s="65">
        <v>231</v>
      </c>
      <c r="D67" s="212" t="s">
        <v>426</v>
      </c>
      <c r="E67" s="79">
        <v>317</v>
      </c>
      <c r="F67" s="85">
        <v>269</v>
      </c>
      <c r="G67" s="212">
        <v>48</v>
      </c>
      <c r="H67" s="80">
        <v>66581</v>
      </c>
      <c r="I67" s="79">
        <v>84941</v>
      </c>
      <c r="J67" s="85">
        <v>89981</v>
      </c>
      <c r="K67" s="213">
        <v>174922</v>
      </c>
    </row>
    <row r="68" spans="1:11" ht="20.25" customHeight="1">
      <c r="A68" s="50" t="s">
        <v>421</v>
      </c>
      <c r="B68" s="63">
        <v>111</v>
      </c>
      <c r="C68" s="65">
        <v>197</v>
      </c>
      <c r="D68" s="212">
        <v>-86</v>
      </c>
      <c r="E68" s="79">
        <v>214</v>
      </c>
      <c r="F68" s="85">
        <v>368</v>
      </c>
      <c r="G68" s="212">
        <v>-154</v>
      </c>
      <c r="H68" s="80">
        <v>66534</v>
      </c>
      <c r="I68" s="79">
        <v>84939</v>
      </c>
      <c r="J68" s="85">
        <v>90056</v>
      </c>
      <c r="K68" s="213">
        <v>174995</v>
      </c>
    </row>
    <row r="69" spans="1:11" ht="20.25" customHeight="1">
      <c r="A69" s="50" t="s">
        <v>363</v>
      </c>
      <c r="B69" s="63">
        <v>110</v>
      </c>
      <c r="C69" s="65">
        <v>164</v>
      </c>
      <c r="D69" s="212">
        <v>-54</v>
      </c>
      <c r="E69" s="79">
        <v>299</v>
      </c>
      <c r="F69" s="85">
        <v>393</v>
      </c>
      <c r="G69" s="212">
        <v>-94</v>
      </c>
      <c r="H69" s="80">
        <v>66658</v>
      </c>
      <c r="I69" s="79">
        <v>85091</v>
      </c>
      <c r="J69" s="85">
        <v>90144</v>
      </c>
      <c r="K69" s="213">
        <v>175235</v>
      </c>
    </row>
    <row r="70" spans="1:11" ht="20.25" customHeight="1">
      <c r="A70" s="50" t="s">
        <v>420</v>
      </c>
      <c r="B70" s="63">
        <v>145</v>
      </c>
      <c r="C70" s="65">
        <v>186</v>
      </c>
      <c r="D70" s="212">
        <v>-41</v>
      </c>
      <c r="E70" s="79">
        <v>291</v>
      </c>
      <c r="F70" s="85">
        <v>398</v>
      </c>
      <c r="G70" s="212">
        <v>-107</v>
      </c>
      <c r="H70" s="80">
        <v>66701</v>
      </c>
      <c r="I70" s="79">
        <v>85186</v>
      </c>
      <c r="J70" s="85">
        <v>90197</v>
      </c>
      <c r="K70" s="213">
        <v>175383</v>
      </c>
    </row>
    <row r="71" spans="1:11" ht="20.25" customHeight="1">
      <c r="A71" s="50" t="s">
        <v>401</v>
      </c>
      <c r="B71" s="63">
        <v>108</v>
      </c>
      <c r="C71" s="65">
        <v>153</v>
      </c>
      <c r="D71" s="212">
        <v>-45</v>
      </c>
      <c r="E71" s="79">
        <v>372</v>
      </c>
      <c r="F71" s="85">
        <v>374</v>
      </c>
      <c r="G71" s="212">
        <v>-2</v>
      </c>
      <c r="H71" s="80">
        <v>66728</v>
      </c>
      <c r="I71" s="79">
        <v>85240</v>
      </c>
      <c r="J71" s="85">
        <v>90291</v>
      </c>
      <c r="K71" s="213">
        <v>175531</v>
      </c>
    </row>
    <row r="72" spans="1:11" ht="20.25" customHeight="1">
      <c r="A72" s="50" t="s">
        <v>395</v>
      </c>
      <c r="B72" s="63">
        <v>148</v>
      </c>
      <c r="C72" s="65">
        <v>157</v>
      </c>
      <c r="D72" s="212">
        <v>-9</v>
      </c>
      <c r="E72" s="79">
        <v>392</v>
      </c>
      <c r="F72" s="85">
        <v>461</v>
      </c>
      <c r="G72" s="212">
        <v>-69</v>
      </c>
      <c r="H72" s="80">
        <v>66712</v>
      </c>
      <c r="I72" s="79">
        <v>85297</v>
      </c>
      <c r="J72" s="85">
        <v>90281</v>
      </c>
      <c r="K72" s="213">
        <v>175578</v>
      </c>
    </row>
    <row r="73" spans="1:11" ht="20.25" customHeight="1">
      <c r="A73" s="50" t="s">
        <v>355</v>
      </c>
      <c r="B73" s="63">
        <v>132</v>
      </c>
      <c r="C73" s="65">
        <v>170</v>
      </c>
      <c r="D73" s="212">
        <v>-38</v>
      </c>
      <c r="E73" s="79">
        <v>381</v>
      </c>
      <c r="F73" s="85">
        <v>375</v>
      </c>
      <c r="G73" s="212">
        <v>6</v>
      </c>
      <c r="H73" s="80">
        <v>66744</v>
      </c>
      <c r="I73" s="79">
        <v>85359</v>
      </c>
      <c r="J73" s="85">
        <v>90297</v>
      </c>
      <c r="K73" s="213">
        <v>175656</v>
      </c>
    </row>
    <row r="74" spans="1:11" ht="20.25" customHeight="1">
      <c r="A74" s="46" t="s">
        <v>410</v>
      </c>
      <c r="B74" s="63">
        <v>103</v>
      </c>
      <c r="C74" s="65">
        <v>144</v>
      </c>
      <c r="D74" s="212" t="s">
        <v>411</v>
      </c>
      <c r="E74" s="79">
        <v>317</v>
      </c>
      <c r="F74" s="85">
        <v>316</v>
      </c>
      <c r="G74" s="212">
        <v>1</v>
      </c>
      <c r="H74" s="80">
        <v>66741</v>
      </c>
      <c r="I74" s="79">
        <v>85385</v>
      </c>
      <c r="J74" s="85">
        <v>90303</v>
      </c>
      <c r="K74" s="213">
        <v>175688</v>
      </c>
    </row>
    <row r="75" spans="1:11" ht="20.25" customHeight="1">
      <c r="A75" s="46" t="s">
        <v>409</v>
      </c>
      <c r="B75" s="63">
        <v>141</v>
      </c>
      <c r="C75" s="65">
        <v>182</v>
      </c>
      <c r="D75" s="212" t="s">
        <v>411</v>
      </c>
      <c r="E75" s="79">
        <v>393</v>
      </c>
      <c r="F75" s="85">
        <v>336</v>
      </c>
      <c r="G75" s="212">
        <v>57</v>
      </c>
      <c r="H75" s="80">
        <v>66705</v>
      </c>
      <c r="I75" s="79">
        <v>85396</v>
      </c>
      <c r="J75" s="85">
        <v>90332</v>
      </c>
      <c r="K75" s="213">
        <v>175728</v>
      </c>
    </row>
    <row r="76" spans="1:11" ht="20.25" customHeight="1">
      <c r="A76" s="46" t="s">
        <v>408</v>
      </c>
      <c r="B76" s="63">
        <v>115</v>
      </c>
      <c r="C76" s="65">
        <v>159</v>
      </c>
      <c r="D76" s="212" t="s">
        <v>412</v>
      </c>
      <c r="E76" s="79">
        <v>871</v>
      </c>
      <c r="F76" s="85">
        <v>708</v>
      </c>
      <c r="G76" s="212">
        <v>163</v>
      </c>
      <c r="H76" s="80">
        <v>66670</v>
      </c>
      <c r="I76" s="79">
        <v>85389</v>
      </c>
      <c r="J76" s="85">
        <v>90323</v>
      </c>
      <c r="K76" s="213">
        <v>175712</v>
      </c>
    </row>
    <row r="77" spans="1:11" ht="20.25" customHeight="1">
      <c r="A77" s="46" t="s">
        <v>136</v>
      </c>
      <c r="B77" s="63">
        <v>98</v>
      </c>
      <c r="C77" s="65">
        <v>178</v>
      </c>
      <c r="D77" s="40">
        <f t="shared" ref="D77:D82" si="0">B77-C77</f>
        <v>-80</v>
      </c>
      <c r="E77" s="79">
        <v>1234</v>
      </c>
      <c r="F77" s="85">
        <v>1418</v>
      </c>
      <c r="G77" s="171">
        <f t="shared" ref="G77:G82" si="1">E77-F77</f>
        <v>-184</v>
      </c>
      <c r="H77" s="80">
        <v>66456</v>
      </c>
      <c r="I77" s="79">
        <v>85319</v>
      </c>
      <c r="J77" s="85">
        <v>90274</v>
      </c>
      <c r="K77" s="73">
        <f t="shared" ref="K77:K82" si="2">SUM(I77:J77)</f>
        <v>175593</v>
      </c>
    </row>
    <row r="78" spans="1:11" ht="20.25" customHeight="1">
      <c r="A78" s="109" t="s">
        <v>368</v>
      </c>
      <c r="B78" s="63">
        <v>96</v>
      </c>
      <c r="C78" s="65">
        <v>151</v>
      </c>
      <c r="D78" s="40">
        <f t="shared" si="0"/>
        <v>-55</v>
      </c>
      <c r="E78" s="79">
        <v>473</v>
      </c>
      <c r="F78" s="85">
        <v>271</v>
      </c>
      <c r="G78" s="171">
        <f t="shared" si="1"/>
        <v>202</v>
      </c>
      <c r="H78" s="80">
        <v>66324</v>
      </c>
      <c r="I78" s="79">
        <v>85472</v>
      </c>
      <c r="J78" s="85">
        <v>90385</v>
      </c>
      <c r="K78" s="73">
        <f t="shared" si="2"/>
        <v>175857</v>
      </c>
    </row>
    <row r="79" spans="1:11" ht="20.25" customHeight="1">
      <c r="A79" s="109" t="s">
        <v>406</v>
      </c>
      <c r="B79" s="63">
        <v>109</v>
      </c>
      <c r="C79" s="65">
        <v>254</v>
      </c>
      <c r="D79" s="40">
        <f t="shared" si="0"/>
        <v>-145</v>
      </c>
      <c r="E79" s="79">
        <v>360</v>
      </c>
      <c r="F79" s="85">
        <v>295</v>
      </c>
      <c r="G79" s="171">
        <f t="shared" si="1"/>
        <v>65</v>
      </c>
      <c r="H79" s="80">
        <v>66159</v>
      </c>
      <c r="I79" s="79">
        <v>85398</v>
      </c>
      <c r="J79" s="85">
        <v>90312</v>
      </c>
      <c r="K79" s="73">
        <f t="shared" si="2"/>
        <v>175710</v>
      </c>
    </row>
    <row r="80" spans="1:11" ht="20.25" customHeight="1">
      <c r="A80" s="50" t="s">
        <v>398</v>
      </c>
      <c r="B80" s="63">
        <v>111</v>
      </c>
      <c r="C80" s="65">
        <v>163</v>
      </c>
      <c r="D80" s="40">
        <f t="shared" si="0"/>
        <v>-52</v>
      </c>
      <c r="E80" s="79">
        <v>379</v>
      </c>
      <c r="F80" s="85">
        <v>377</v>
      </c>
      <c r="G80" s="171">
        <f t="shared" si="1"/>
        <v>2</v>
      </c>
      <c r="H80" s="80">
        <v>66131</v>
      </c>
      <c r="I80" s="79">
        <v>85400</v>
      </c>
      <c r="J80" s="85">
        <v>90390</v>
      </c>
      <c r="K80" s="73">
        <f t="shared" si="2"/>
        <v>175790</v>
      </c>
    </row>
    <row r="81" spans="1:11" ht="20.25" customHeight="1">
      <c r="A81" s="50" t="s">
        <v>399</v>
      </c>
      <c r="B81" s="63">
        <v>121</v>
      </c>
      <c r="C81" s="65">
        <v>174</v>
      </c>
      <c r="D81" s="40">
        <f t="shared" si="0"/>
        <v>-53</v>
      </c>
      <c r="E81" s="46">
        <v>421</v>
      </c>
      <c r="F81" s="85">
        <v>287</v>
      </c>
      <c r="G81" s="171">
        <f t="shared" si="1"/>
        <v>134</v>
      </c>
      <c r="H81" s="80">
        <v>66134</v>
      </c>
      <c r="I81" s="79">
        <v>85424</v>
      </c>
      <c r="J81" s="85">
        <v>90416</v>
      </c>
      <c r="K81" s="73">
        <f t="shared" si="2"/>
        <v>175840</v>
      </c>
    </row>
    <row r="82" spans="1:11" ht="20.25" customHeight="1">
      <c r="A82" s="50" t="s">
        <v>400</v>
      </c>
      <c r="B82" s="63">
        <v>141</v>
      </c>
      <c r="C82" s="65">
        <v>162</v>
      </c>
      <c r="D82" s="40">
        <f t="shared" si="0"/>
        <v>-21</v>
      </c>
      <c r="E82" s="46">
        <v>406</v>
      </c>
      <c r="F82" s="85">
        <v>350</v>
      </c>
      <c r="G82" s="171">
        <f t="shared" si="1"/>
        <v>56</v>
      </c>
      <c r="H82" s="80">
        <v>66018</v>
      </c>
      <c r="I82" s="79">
        <v>85363</v>
      </c>
      <c r="J82" s="85">
        <v>90396</v>
      </c>
      <c r="K82" s="73">
        <f t="shared" si="2"/>
        <v>175759</v>
      </c>
    </row>
    <row r="83" spans="1:11" ht="20.25" customHeight="1">
      <c r="A83" s="50" t="s">
        <v>401</v>
      </c>
      <c r="B83" s="63">
        <v>129</v>
      </c>
      <c r="C83" s="65">
        <v>151</v>
      </c>
      <c r="D83" s="40">
        <f t="shared" ref="D83:D88" si="3">B83-C83</f>
        <v>-22</v>
      </c>
      <c r="E83" s="46">
        <v>438</v>
      </c>
      <c r="F83" s="85">
        <v>312</v>
      </c>
      <c r="G83" s="171">
        <f t="shared" ref="G83:G88" si="4">E83-F83</f>
        <v>126</v>
      </c>
      <c r="H83" s="80">
        <v>65953</v>
      </c>
      <c r="I83" s="79">
        <v>85342</v>
      </c>
      <c r="J83" s="85">
        <v>90382</v>
      </c>
      <c r="K83" s="73">
        <f t="shared" ref="K83:K88" si="5">SUM(I83:J83)</f>
        <v>175724</v>
      </c>
    </row>
    <row r="84" spans="1:11" ht="20.25" customHeight="1">
      <c r="A84" s="50" t="s">
        <v>395</v>
      </c>
      <c r="B84" s="63">
        <v>121</v>
      </c>
      <c r="C84" s="65">
        <v>162</v>
      </c>
      <c r="D84" s="40">
        <f t="shared" si="3"/>
        <v>-41</v>
      </c>
      <c r="E84" s="46">
        <v>510</v>
      </c>
      <c r="F84" s="85">
        <v>341</v>
      </c>
      <c r="G84" s="171">
        <f t="shared" si="4"/>
        <v>169</v>
      </c>
      <c r="H84" s="80">
        <v>65848</v>
      </c>
      <c r="I84" s="79">
        <v>85299</v>
      </c>
      <c r="J84" s="85">
        <v>90321</v>
      </c>
      <c r="K84" s="73">
        <f t="shared" si="5"/>
        <v>175620</v>
      </c>
    </row>
    <row r="85" spans="1:11" ht="20.25" customHeight="1">
      <c r="A85" s="50" t="s">
        <v>355</v>
      </c>
      <c r="B85" s="63">
        <v>128</v>
      </c>
      <c r="C85" s="65">
        <v>141</v>
      </c>
      <c r="D85" s="40">
        <f t="shared" si="3"/>
        <v>-13</v>
      </c>
      <c r="E85" s="46">
        <v>417</v>
      </c>
      <c r="F85" s="85">
        <v>302</v>
      </c>
      <c r="G85" s="171">
        <f t="shared" si="4"/>
        <v>115</v>
      </c>
      <c r="H85" s="80">
        <v>65735</v>
      </c>
      <c r="I85" s="79">
        <v>85210</v>
      </c>
      <c r="J85" s="85">
        <v>90282</v>
      </c>
      <c r="K85" s="73">
        <f t="shared" si="5"/>
        <v>175492</v>
      </c>
    </row>
    <row r="86" spans="1:11" ht="20.25" customHeight="1">
      <c r="A86" s="50" t="s">
        <v>389</v>
      </c>
      <c r="B86" s="63">
        <v>114</v>
      </c>
      <c r="C86" s="65">
        <v>149</v>
      </c>
      <c r="D86" s="40">
        <f t="shared" si="3"/>
        <v>-35</v>
      </c>
      <c r="E86" s="46">
        <v>328</v>
      </c>
      <c r="F86" s="85">
        <v>304</v>
      </c>
      <c r="G86" s="171">
        <f t="shared" si="4"/>
        <v>24</v>
      </c>
      <c r="H86" s="80">
        <v>65613</v>
      </c>
      <c r="I86" s="79">
        <v>85170</v>
      </c>
      <c r="J86" s="85">
        <v>90220</v>
      </c>
      <c r="K86" s="73">
        <f t="shared" si="5"/>
        <v>175390</v>
      </c>
    </row>
    <row r="87" spans="1:11" ht="20.25" customHeight="1">
      <c r="A87" s="50" t="s">
        <v>390</v>
      </c>
      <c r="B87" s="63">
        <v>124</v>
      </c>
      <c r="C87" s="65">
        <v>163</v>
      </c>
      <c r="D87" s="40">
        <f t="shared" si="3"/>
        <v>-39</v>
      </c>
      <c r="E87" s="46">
        <v>433</v>
      </c>
      <c r="F87" s="85">
        <v>356</v>
      </c>
      <c r="G87" s="171">
        <f t="shared" si="4"/>
        <v>77</v>
      </c>
      <c r="H87" s="80">
        <v>65554</v>
      </c>
      <c r="I87" s="79">
        <v>85169</v>
      </c>
      <c r="J87" s="85">
        <v>90232</v>
      </c>
      <c r="K87" s="73">
        <f t="shared" si="5"/>
        <v>175401</v>
      </c>
    </row>
    <row r="88" spans="1:11" ht="20.25" customHeight="1">
      <c r="A88" s="50" t="s">
        <v>373</v>
      </c>
      <c r="B88" s="63">
        <v>114</v>
      </c>
      <c r="C88" s="65">
        <v>176</v>
      </c>
      <c r="D88" s="40">
        <f t="shared" si="3"/>
        <v>-62</v>
      </c>
      <c r="E88" s="46">
        <v>961</v>
      </c>
      <c r="F88" s="85">
        <v>756</v>
      </c>
      <c r="G88" s="171">
        <f t="shared" si="4"/>
        <v>205</v>
      </c>
      <c r="H88" s="80">
        <v>65457</v>
      </c>
      <c r="I88" s="79">
        <v>85135</v>
      </c>
      <c r="J88" s="85">
        <v>90228</v>
      </c>
      <c r="K88" s="73">
        <f t="shared" si="5"/>
        <v>175363</v>
      </c>
    </row>
    <row r="89" spans="1:11" ht="20.25" customHeight="1">
      <c r="A89" s="50" t="s">
        <v>375</v>
      </c>
      <c r="B89" s="63">
        <v>134</v>
      </c>
      <c r="C89" s="65">
        <v>181</v>
      </c>
      <c r="D89" s="40">
        <f t="shared" ref="D89:D94" si="6">B89-C89</f>
        <v>-47</v>
      </c>
      <c r="E89" s="79">
        <v>1157</v>
      </c>
      <c r="F89" s="85">
        <v>1223</v>
      </c>
      <c r="G89" s="171">
        <f t="shared" ref="G89:G94" si="7">E89-F89</f>
        <v>-66</v>
      </c>
      <c r="H89" s="80">
        <v>65181</v>
      </c>
      <c r="I89" s="79">
        <v>85045</v>
      </c>
      <c r="J89" s="85">
        <v>90175</v>
      </c>
      <c r="K89" s="73">
        <f t="shared" ref="K89:K94" si="8">SUM(I89:J89)</f>
        <v>175220</v>
      </c>
    </row>
    <row r="90" spans="1:11" ht="20.25" customHeight="1">
      <c r="A90" s="50" t="s">
        <v>368</v>
      </c>
      <c r="B90" s="63">
        <v>117</v>
      </c>
      <c r="C90" s="65">
        <v>176</v>
      </c>
      <c r="D90" s="40">
        <f t="shared" si="6"/>
        <v>-59</v>
      </c>
      <c r="E90" s="46">
        <v>432</v>
      </c>
      <c r="F90" s="85">
        <v>256</v>
      </c>
      <c r="G90" s="171">
        <f t="shared" si="7"/>
        <v>176</v>
      </c>
      <c r="H90" s="80">
        <v>65036</v>
      </c>
      <c r="I90" s="79">
        <v>85109</v>
      </c>
      <c r="J90" s="85">
        <v>90224</v>
      </c>
      <c r="K90" s="73">
        <f t="shared" si="8"/>
        <v>175333</v>
      </c>
    </row>
    <row r="91" spans="1:11" ht="20.25" customHeight="1">
      <c r="A91" s="50" t="s">
        <v>369</v>
      </c>
      <c r="B91" s="63">
        <v>130</v>
      </c>
      <c r="C91" s="65">
        <v>253</v>
      </c>
      <c r="D91" s="40">
        <f t="shared" si="6"/>
        <v>-123</v>
      </c>
      <c r="E91" s="46">
        <v>353</v>
      </c>
      <c r="F91" s="85">
        <v>241</v>
      </c>
      <c r="G91" s="171">
        <f t="shared" si="7"/>
        <v>112</v>
      </c>
      <c r="H91" s="80">
        <v>64938</v>
      </c>
      <c r="I91" s="79">
        <v>85019</v>
      </c>
      <c r="J91" s="85">
        <v>90197</v>
      </c>
      <c r="K91" s="73">
        <f t="shared" si="8"/>
        <v>175216</v>
      </c>
    </row>
    <row r="92" spans="1:11" ht="20.25" customHeight="1">
      <c r="A92" s="50" t="s">
        <v>382</v>
      </c>
      <c r="B92" s="63">
        <v>126</v>
      </c>
      <c r="C92" s="65">
        <v>168</v>
      </c>
      <c r="D92" s="40">
        <f t="shared" si="6"/>
        <v>-42</v>
      </c>
      <c r="E92" s="46">
        <v>370</v>
      </c>
      <c r="F92" s="85">
        <v>282</v>
      </c>
      <c r="G92" s="171">
        <f t="shared" si="7"/>
        <v>88</v>
      </c>
      <c r="H92" s="80">
        <v>64858</v>
      </c>
      <c r="I92" s="79">
        <v>85001</v>
      </c>
      <c r="J92" s="85">
        <v>90226</v>
      </c>
      <c r="K92" s="73">
        <f t="shared" si="8"/>
        <v>175227</v>
      </c>
    </row>
    <row r="93" spans="1:11" ht="20.25" customHeight="1">
      <c r="A93" s="50" t="s">
        <v>383</v>
      </c>
      <c r="B93" s="63">
        <v>102</v>
      </c>
      <c r="C93" s="65">
        <v>181</v>
      </c>
      <c r="D93" s="40">
        <f t="shared" si="6"/>
        <v>-79</v>
      </c>
      <c r="E93" s="46">
        <v>385</v>
      </c>
      <c r="F93" s="85">
        <v>265</v>
      </c>
      <c r="G93" s="171">
        <f t="shared" si="7"/>
        <v>120</v>
      </c>
      <c r="H93" s="80">
        <v>64806</v>
      </c>
      <c r="I93" s="79">
        <v>84972</v>
      </c>
      <c r="J93" s="85">
        <v>90209</v>
      </c>
      <c r="K93" s="73">
        <f t="shared" si="8"/>
        <v>175181</v>
      </c>
    </row>
    <row r="94" spans="1:11" ht="20.25" customHeight="1">
      <c r="A94" s="50" t="s">
        <v>384</v>
      </c>
      <c r="B94" s="63">
        <v>123</v>
      </c>
      <c r="C94" s="65">
        <v>186</v>
      </c>
      <c r="D94" s="40">
        <f t="shared" si="6"/>
        <v>-63</v>
      </c>
      <c r="E94" s="46">
        <v>359</v>
      </c>
      <c r="F94" s="85">
        <v>321</v>
      </c>
      <c r="G94" s="171">
        <f t="shared" si="7"/>
        <v>38</v>
      </c>
      <c r="H94" s="80">
        <v>64703</v>
      </c>
      <c r="I94" s="79">
        <v>84968</v>
      </c>
      <c r="J94" s="85">
        <v>90172</v>
      </c>
      <c r="K94" s="73">
        <f t="shared" si="8"/>
        <v>175140</v>
      </c>
    </row>
    <row r="95" spans="1:11" ht="20.25" customHeight="1">
      <c r="A95" s="50" t="s">
        <v>385</v>
      </c>
      <c r="B95" s="56">
        <v>116</v>
      </c>
      <c r="C95" s="48">
        <v>146</v>
      </c>
      <c r="D95" s="40">
        <f t="shared" ref="D95:D100" si="9">B95-C95</f>
        <v>-30</v>
      </c>
      <c r="E95" s="53">
        <v>415</v>
      </c>
      <c r="F95" s="72">
        <v>339</v>
      </c>
      <c r="G95" s="171">
        <f t="shared" ref="G95:G100" si="10">E95-F95</f>
        <v>76</v>
      </c>
      <c r="H95" s="74">
        <v>64665</v>
      </c>
      <c r="I95" s="71">
        <v>84927</v>
      </c>
      <c r="J95" s="72">
        <v>90238</v>
      </c>
      <c r="K95" s="73">
        <f t="shared" ref="K95:K100" si="11">SUM(I95:J95)</f>
        <v>175165</v>
      </c>
    </row>
    <row r="96" spans="1:11" ht="20.25" customHeight="1">
      <c r="A96" s="50" t="s">
        <v>380</v>
      </c>
      <c r="B96" s="63">
        <v>116</v>
      </c>
      <c r="C96" s="65">
        <v>162</v>
      </c>
      <c r="D96" s="40">
        <f t="shared" si="9"/>
        <v>-46</v>
      </c>
      <c r="E96" s="46">
        <v>472</v>
      </c>
      <c r="F96" s="85">
        <v>297</v>
      </c>
      <c r="G96" s="171">
        <f t="shared" si="10"/>
        <v>175</v>
      </c>
      <c r="H96" s="80">
        <v>64600</v>
      </c>
      <c r="I96" s="79">
        <v>84875</v>
      </c>
      <c r="J96" s="85">
        <v>90244</v>
      </c>
      <c r="K96" s="73">
        <f t="shared" si="11"/>
        <v>175119</v>
      </c>
    </row>
    <row r="97" spans="1:11" ht="20.25" customHeight="1">
      <c r="A97" s="50" t="s">
        <v>381</v>
      </c>
      <c r="B97" s="63">
        <v>136</v>
      </c>
      <c r="C97" s="65">
        <v>176</v>
      </c>
      <c r="D97" s="40">
        <f t="shared" si="9"/>
        <v>-40</v>
      </c>
      <c r="E97" s="46">
        <v>444</v>
      </c>
      <c r="F97" s="85">
        <v>282</v>
      </c>
      <c r="G97" s="171">
        <f t="shared" si="10"/>
        <v>162</v>
      </c>
      <c r="H97" s="80">
        <v>64466</v>
      </c>
      <c r="I97" s="79">
        <v>84783</v>
      </c>
      <c r="J97" s="85">
        <v>90207</v>
      </c>
      <c r="K97" s="73">
        <f t="shared" si="11"/>
        <v>174990</v>
      </c>
    </row>
    <row r="98" spans="1:11" ht="20.25" customHeight="1">
      <c r="A98" s="50" t="s">
        <v>357</v>
      </c>
      <c r="B98" s="63">
        <v>129</v>
      </c>
      <c r="C98" s="65">
        <v>148</v>
      </c>
      <c r="D98" s="40">
        <f t="shared" si="9"/>
        <v>-19</v>
      </c>
      <c r="E98" s="46">
        <v>372</v>
      </c>
      <c r="F98" s="85">
        <v>285</v>
      </c>
      <c r="G98" s="171">
        <f t="shared" si="10"/>
        <v>87</v>
      </c>
      <c r="H98" s="80">
        <v>64344</v>
      </c>
      <c r="I98" s="79">
        <v>84697</v>
      </c>
      <c r="J98" s="85">
        <v>90171</v>
      </c>
      <c r="K98" s="73">
        <f t="shared" si="11"/>
        <v>174868</v>
      </c>
    </row>
    <row r="99" spans="1:11" ht="20.25" customHeight="1">
      <c r="A99" s="50" t="s">
        <v>374</v>
      </c>
      <c r="B99" s="63">
        <v>135</v>
      </c>
      <c r="C99" s="65">
        <v>165</v>
      </c>
      <c r="D99" s="40">
        <f t="shared" si="9"/>
        <v>-30</v>
      </c>
      <c r="E99" s="46">
        <v>408</v>
      </c>
      <c r="F99" s="65">
        <v>314</v>
      </c>
      <c r="G99" s="171">
        <f t="shared" si="10"/>
        <v>94</v>
      </c>
      <c r="H99" s="80">
        <v>64231</v>
      </c>
      <c r="I99" s="79">
        <v>84676</v>
      </c>
      <c r="J99" s="85">
        <v>90124</v>
      </c>
      <c r="K99" s="73">
        <f t="shared" si="11"/>
        <v>174800</v>
      </c>
    </row>
    <row r="100" spans="1:11" ht="20.25" customHeight="1">
      <c r="A100" s="50" t="s">
        <v>373</v>
      </c>
      <c r="B100" s="63">
        <v>110</v>
      </c>
      <c r="C100" s="65">
        <v>146</v>
      </c>
      <c r="D100" s="40">
        <f t="shared" si="9"/>
        <v>-36</v>
      </c>
      <c r="E100" s="46">
        <v>857</v>
      </c>
      <c r="F100" s="65">
        <v>809</v>
      </c>
      <c r="G100" s="171">
        <f t="shared" si="10"/>
        <v>48</v>
      </c>
      <c r="H100" s="80">
        <v>64137</v>
      </c>
      <c r="I100" s="79">
        <v>84618</v>
      </c>
      <c r="J100" s="85">
        <v>90118</v>
      </c>
      <c r="K100" s="73">
        <f t="shared" si="11"/>
        <v>174736</v>
      </c>
    </row>
    <row r="101" spans="1:11" ht="20.25" customHeight="1">
      <c r="A101" s="50" t="s">
        <v>375</v>
      </c>
      <c r="B101" s="63">
        <v>143</v>
      </c>
      <c r="C101" s="65">
        <v>189</v>
      </c>
      <c r="D101" s="40">
        <f>B101-C101</f>
        <v>-46</v>
      </c>
      <c r="E101" s="79">
        <v>1163</v>
      </c>
      <c r="F101" s="85">
        <v>1265</v>
      </c>
      <c r="G101" s="171">
        <f t="shared" ref="G101:G106" si="12">E101-F101</f>
        <v>-102</v>
      </c>
      <c r="H101" s="80">
        <v>63920</v>
      </c>
      <c r="I101" s="79">
        <v>84630</v>
      </c>
      <c r="J101" s="85">
        <v>90094</v>
      </c>
      <c r="K101" s="73">
        <f t="shared" ref="K101:K106" si="13">SUM(I101:J101)</f>
        <v>174724</v>
      </c>
    </row>
    <row r="102" spans="1:11" ht="20.25" customHeight="1">
      <c r="A102" s="50" t="s">
        <v>368</v>
      </c>
      <c r="B102" s="63">
        <v>122</v>
      </c>
      <c r="C102" s="65">
        <v>182</v>
      </c>
      <c r="D102" s="40">
        <f>B102-C102</f>
        <v>-60</v>
      </c>
      <c r="E102" s="79">
        <v>331</v>
      </c>
      <c r="F102" s="85">
        <v>293</v>
      </c>
      <c r="G102" s="73">
        <f t="shared" si="12"/>
        <v>38</v>
      </c>
      <c r="H102" s="80">
        <v>63731</v>
      </c>
      <c r="I102" s="79">
        <v>84704</v>
      </c>
      <c r="J102" s="85">
        <v>90168</v>
      </c>
      <c r="K102" s="73">
        <f t="shared" si="13"/>
        <v>174872</v>
      </c>
    </row>
    <row r="103" spans="1:11" ht="20.25" customHeight="1">
      <c r="A103" s="50" t="s">
        <v>369</v>
      </c>
      <c r="B103" s="63">
        <v>125</v>
      </c>
      <c r="C103" s="65">
        <v>190</v>
      </c>
      <c r="D103" s="40">
        <f>B103-C103</f>
        <v>-65</v>
      </c>
      <c r="E103" s="79">
        <v>277</v>
      </c>
      <c r="F103" s="85">
        <v>266</v>
      </c>
      <c r="G103" s="73">
        <f t="shared" si="12"/>
        <v>11</v>
      </c>
      <c r="H103" s="80">
        <v>63724</v>
      </c>
      <c r="I103" s="79">
        <v>84705</v>
      </c>
      <c r="J103" s="85">
        <v>90189</v>
      </c>
      <c r="K103" s="73">
        <f t="shared" si="13"/>
        <v>174894</v>
      </c>
    </row>
    <row r="104" spans="1:11" ht="20.25" customHeight="1">
      <c r="A104" s="50" t="s">
        <v>370</v>
      </c>
      <c r="B104" s="63">
        <v>110</v>
      </c>
      <c r="C104" s="65">
        <v>151</v>
      </c>
      <c r="D104" s="40">
        <f t="shared" ref="D104:D109" si="14">B104-C104</f>
        <v>-41</v>
      </c>
      <c r="E104" s="46">
        <v>296</v>
      </c>
      <c r="F104" s="65">
        <v>323</v>
      </c>
      <c r="G104" s="40">
        <f t="shared" si="12"/>
        <v>-27</v>
      </c>
      <c r="H104" s="80">
        <v>63726</v>
      </c>
      <c r="I104" s="79">
        <v>84717</v>
      </c>
      <c r="J104" s="85">
        <v>90231</v>
      </c>
      <c r="K104" s="73">
        <f t="shared" si="13"/>
        <v>174948</v>
      </c>
    </row>
    <row r="105" spans="1:11" ht="20.25" customHeight="1">
      <c r="A105" s="50" t="s">
        <v>363</v>
      </c>
      <c r="B105" s="63">
        <v>125</v>
      </c>
      <c r="C105" s="65">
        <v>162</v>
      </c>
      <c r="D105" s="40">
        <f t="shared" si="14"/>
        <v>-37</v>
      </c>
      <c r="E105" s="46">
        <v>357</v>
      </c>
      <c r="F105" s="65">
        <v>291</v>
      </c>
      <c r="G105" s="40">
        <f t="shared" si="12"/>
        <v>66</v>
      </c>
      <c r="H105" s="80">
        <v>63779</v>
      </c>
      <c r="I105" s="79">
        <v>84780</v>
      </c>
      <c r="J105" s="85">
        <v>90236</v>
      </c>
      <c r="K105" s="73">
        <f t="shared" si="13"/>
        <v>175016</v>
      </c>
    </row>
    <row r="106" spans="1:11" ht="20.25" customHeight="1">
      <c r="A106" s="50" t="s">
        <v>364</v>
      </c>
      <c r="B106" s="63">
        <v>114</v>
      </c>
      <c r="C106" s="65">
        <v>165</v>
      </c>
      <c r="D106" s="40">
        <f t="shared" si="14"/>
        <v>-51</v>
      </c>
      <c r="E106" s="46">
        <v>313</v>
      </c>
      <c r="F106" s="65">
        <v>301</v>
      </c>
      <c r="G106" s="40">
        <f t="shared" si="12"/>
        <v>12</v>
      </c>
      <c r="H106" s="80">
        <v>63686</v>
      </c>
      <c r="I106" s="79">
        <v>84763</v>
      </c>
      <c r="J106" s="85">
        <v>90224</v>
      </c>
      <c r="K106" s="73">
        <f t="shared" si="13"/>
        <v>174987</v>
      </c>
    </row>
    <row r="107" spans="1:11" ht="20.25" customHeight="1">
      <c r="A107" s="50" t="s">
        <v>365</v>
      </c>
      <c r="B107" s="63">
        <v>150</v>
      </c>
      <c r="C107" s="65">
        <v>176</v>
      </c>
      <c r="D107" s="40">
        <f t="shared" si="14"/>
        <v>-26</v>
      </c>
      <c r="E107" s="46">
        <v>351</v>
      </c>
      <c r="F107" s="65">
        <v>312</v>
      </c>
      <c r="G107" s="40">
        <f t="shared" ref="G107:G112" si="15">E107-F107</f>
        <v>39</v>
      </c>
      <c r="H107" s="80">
        <v>63669</v>
      </c>
      <c r="I107" s="79">
        <v>84790</v>
      </c>
      <c r="J107" s="85">
        <v>90236</v>
      </c>
      <c r="K107" s="73">
        <f t="shared" ref="K107:K112" si="16">SUM(I107:J107)</f>
        <v>175026</v>
      </c>
    </row>
    <row r="108" spans="1:11" ht="20.25" customHeight="1">
      <c r="A108" s="50" t="s">
        <v>356</v>
      </c>
      <c r="B108" s="63">
        <v>130</v>
      </c>
      <c r="C108" s="65">
        <v>164</v>
      </c>
      <c r="D108" s="40">
        <f t="shared" si="14"/>
        <v>-34</v>
      </c>
      <c r="E108" s="46">
        <v>355</v>
      </c>
      <c r="F108" s="65">
        <v>386</v>
      </c>
      <c r="G108" s="40">
        <f t="shared" si="15"/>
        <v>-31</v>
      </c>
      <c r="H108" s="80">
        <v>63620</v>
      </c>
      <c r="I108" s="79">
        <v>84780</v>
      </c>
      <c r="J108" s="85">
        <v>90233</v>
      </c>
      <c r="K108" s="73">
        <f t="shared" si="16"/>
        <v>175013</v>
      </c>
    </row>
    <row r="109" spans="1:11" ht="20.25" customHeight="1">
      <c r="A109" s="50" t="s">
        <v>355</v>
      </c>
      <c r="B109" s="63">
        <v>133</v>
      </c>
      <c r="C109" s="65">
        <v>154</v>
      </c>
      <c r="D109" s="40">
        <f t="shared" si="14"/>
        <v>-21</v>
      </c>
      <c r="E109" s="46">
        <v>394</v>
      </c>
      <c r="F109" s="65">
        <v>331</v>
      </c>
      <c r="G109" s="40">
        <f t="shared" si="15"/>
        <v>63</v>
      </c>
      <c r="H109" s="80">
        <v>63636</v>
      </c>
      <c r="I109" s="79">
        <v>84798</v>
      </c>
      <c r="J109" s="85">
        <v>90280</v>
      </c>
      <c r="K109" s="73">
        <f t="shared" si="16"/>
        <v>175078</v>
      </c>
    </row>
    <row r="110" spans="1:11" ht="20.25" customHeight="1">
      <c r="A110" s="50" t="s">
        <v>357</v>
      </c>
      <c r="B110" s="56">
        <v>115</v>
      </c>
      <c r="C110" s="48">
        <v>141</v>
      </c>
      <c r="D110" s="40">
        <f t="shared" ref="D110:D115" si="17">B110-C110</f>
        <v>-26</v>
      </c>
      <c r="E110" s="53">
        <v>317</v>
      </c>
      <c r="F110" s="48">
        <v>285</v>
      </c>
      <c r="G110" s="40">
        <f t="shared" si="15"/>
        <v>32</v>
      </c>
      <c r="H110" s="74">
        <v>63548</v>
      </c>
      <c r="I110" s="71">
        <v>84788</v>
      </c>
      <c r="J110" s="145">
        <v>90248</v>
      </c>
      <c r="K110" s="73">
        <f t="shared" si="16"/>
        <v>175036</v>
      </c>
    </row>
    <row r="111" spans="1:11" ht="20.25" customHeight="1">
      <c r="A111" s="59" t="s">
        <v>334</v>
      </c>
      <c r="B111" s="56">
        <v>164</v>
      </c>
      <c r="C111" s="48">
        <v>189</v>
      </c>
      <c r="D111" s="39">
        <f t="shared" si="17"/>
        <v>-25</v>
      </c>
      <c r="E111" s="53">
        <v>339</v>
      </c>
      <c r="F111" s="48">
        <v>289</v>
      </c>
      <c r="G111" s="39">
        <f t="shared" si="15"/>
        <v>50</v>
      </c>
      <c r="H111" s="74">
        <v>63474</v>
      </c>
      <c r="I111" s="71">
        <v>84772</v>
      </c>
      <c r="J111" s="145">
        <v>90258</v>
      </c>
      <c r="K111" s="84">
        <f t="shared" si="16"/>
        <v>175030</v>
      </c>
    </row>
    <row r="112" spans="1:11" ht="20.25" customHeight="1">
      <c r="A112" s="59" t="s">
        <v>333</v>
      </c>
      <c r="B112" s="56">
        <v>140</v>
      </c>
      <c r="C112" s="48">
        <v>162</v>
      </c>
      <c r="D112" s="39">
        <f t="shared" si="17"/>
        <v>-22</v>
      </c>
      <c r="E112" s="53">
        <v>781</v>
      </c>
      <c r="F112" s="48">
        <v>711</v>
      </c>
      <c r="G112" s="39">
        <f t="shared" si="15"/>
        <v>70</v>
      </c>
      <c r="H112" s="74">
        <v>63429</v>
      </c>
      <c r="I112" s="71">
        <v>84748</v>
      </c>
      <c r="J112" s="145">
        <v>90257</v>
      </c>
      <c r="K112" s="84">
        <f t="shared" si="16"/>
        <v>175005</v>
      </c>
    </row>
    <row r="113" spans="1:11" ht="20.25" customHeight="1">
      <c r="A113" s="59" t="s">
        <v>335</v>
      </c>
      <c r="B113" s="58">
        <v>130</v>
      </c>
      <c r="C113" s="81">
        <v>172</v>
      </c>
      <c r="D113" s="39">
        <f t="shared" si="17"/>
        <v>-42</v>
      </c>
      <c r="E113" s="82">
        <v>1183</v>
      </c>
      <c r="F113" s="81">
        <v>1279</v>
      </c>
      <c r="G113" s="39">
        <f t="shared" ref="G113:G118" si="18">E113-F113</f>
        <v>-96</v>
      </c>
      <c r="H113" s="83">
        <v>63231</v>
      </c>
      <c r="I113" s="82">
        <v>84707</v>
      </c>
      <c r="J113" s="81">
        <v>90250</v>
      </c>
      <c r="K113" s="84">
        <f t="shared" ref="K113:K118" si="19">SUM(I113:J113)</f>
        <v>174957</v>
      </c>
    </row>
    <row r="114" spans="1:11" ht="20.25" customHeight="1">
      <c r="A114" s="59" t="s">
        <v>297</v>
      </c>
      <c r="B114" s="56">
        <v>134</v>
      </c>
      <c r="C114" s="72">
        <v>220</v>
      </c>
      <c r="D114" s="42">
        <f t="shared" si="17"/>
        <v>-86</v>
      </c>
      <c r="E114" s="71">
        <v>356</v>
      </c>
      <c r="F114" s="72">
        <v>297</v>
      </c>
      <c r="G114" s="42">
        <f t="shared" si="18"/>
        <v>59</v>
      </c>
      <c r="H114" s="74">
        <v>63025</v>
      </c>
      <c r="I114" s="71">
        <v>84806</v>
      </c>
      <c r="J114" s="72">
        <v>90289</v>
      </c>
      <c r="K114" s="120">
        <f t="shared" si="19"/>
        <v>175095</v>
      </c>
    </row>
    <row r="115" spans="1:11" ht="20.25" customHeight="1">
      <c r="A115" s="59" t="s">
        <v>298</v>
      </c>
      <c r="B115" s="56">
        <v>113</v>
      </c>
      <c r="C115" s="72">
        <v>208</v>
      </c>
      <c r="D115" s="42">
        <f t="shared" si="17"/>
        <v>-95</v>
      </c>
      <c r="E115" s="71">
        <v>335</v>
      </c>
      <c r="F115" s="72">
        <v>236</v>
      </c>
      <c r="G115" s="42">
        <f t="shared" si="18"/>
        <v>99</v>
      </c>
      <c r="H115" s="74">
        <v>63012</v>
      </c>
      <c r="I115" s="71">
        <v>84779</v>
      </c>
      <c r="J115" s="72">
        <v>90343</v>
      </c>
      <c r="K115" s="120">
        <f t="shared" si="19"/>
        <v>175122</v>
      </c>
    </row>
    <row r="116" spans="1:11" ht="20.25" customHeight="1">
      <c r="A116" s="59" t="s">
        <v>296</v>
      </c>
      <c r="B116" s="58">
        <v>127</v>
      </c>
      <c r="C116" s="52">
        <v>161</v>
      </c>
      <c r="D116" s="42">
        <f t="shared" ref="D116:D121" si="20">B116-C116</f>
        <v>-34</v>
      </c>
      <c r="E116" s="55">
        <v>401</v>
      </c>
      <c r="F116" s="52">
        <v>272</v>
      </c>
      <c r="G116" s="42">
        <f t="shared" si="18"/>
        <v>129</v>
      </c>
      <c r="H116" s="83">
        <v>62919</v>
      </c>
      <c r="I116" s="82">
        <v>84759</v>
      </c>
      <c r="J116" s="81">
        <v>90359</v>
      </c>
      <c r="K116" s="120">
        <f t="shared" si="19"/>
        <v>175118</v>
      </c>
    </row>
    <row r="117" spans="1:11" ht="20.25" customHeight="1">
      <c r="A117" s="59" t="s">
        <v>292</v>
      </c>
      <c r="B117" s="56">
        <v>132</v>
      </c>
      <c r="C117" s="48">
        <v>140</v>
      </c>
      <c r="D117" s="42">
        <f t="shared" si="20"/>
        <v>-8</v>
      </c>
      <c r="E117" s="53">
        <v>361</v>
      </c>
      <c r="F117" s="48">
        <v>301</v>
      </c>
      <c r="G117" s="42">
        <f t="shared" si="18"/>
        <v>60</v>
      </c>
      <c r="H117" s="74">
        <v>62876</v>
      </c>
      <c r="I117" s="71">
        <v>84681</v>
      </c>
      <c r="J117" s="72">
        <v>90342</v>
      </c>
      <c r="K117" s="120">
        <f t="shared" si="19"/>
        <v>175023</v>
      </c>
    </row>
    <row r="118" spans="1:11" ht="20.25" customHeight="1">
      <c r="A118" s="59" t="s">
        <v>291</v>
      </c>
      <c r="B118" s="56">
        <v>138</v>
      </c>
      <c r="C118" s="48">
        <v>167</v>
      </c>
      <c r="D118" s="42">
        <f t="shared" si="20"/>
        <v>-29</v>
      </c>
      <c r="E118" s="53">
        <v>444</v>
      </c>
      <c r="F118" s="48">
        <v>248</v>
      </c>
      <c r="G118" s="42">
        <f t="shared" si="18"/>
        <v>196</v>
      </c>
      <c r="H118" s="74">
        <v>62789</v>
      </c>
      <c r="I118" s="71">
        <v>84646</v>
      </c>
      <c r="J118" s="72">
        <v>90325</v>
      </c>
      <c r="K118" s="120">
        <f t="shared" si="19"/>
        <v>174971</v>
      </c>
    </row>
    <row r="119" spans="1:11" ht="20.25" customHeight="1">
      <c r="A119" s="59" t="s">
        <v>295</v>
      </c>
      <c r="B119" s="58">
        <v>133</v>
      </c>
      <c r="C119" s="52">
        <v>160</v>
      </c>
      <c r="D119" s="42">
        <f t="shared" si="20"/>
        <v>-27</v>
      </c>
      <c r="E119" s="55">
        <v>380</v>
      </c>
      <c r="F119" s="52">
        <v>318</v>
      </c>
      <c r="G119" s="42">
        <f t="shared" ref="G119:G124" si="21">E119-F119</f>
        <v>62</v>
      </c>
      <c r="H119" s="83">
        <v>62628</v>
      </c>
      <c r="I119" s="82">
        <v>84537</v>
      </c>
      <c r="J119" s="81">
        <v>90267</v>
      </c>
      <c r="K119" s="120">
        <f t="shared" ref="K119:K125" si="22">SUM(I119:J119)</f>
        <v>174804</v>
      </c>
    </row>
    <row r="120" spans="1:11" ht="20.25" customHeight="1">
      <c r="A120" s="53" t="s">
        <v>283</v>
      </c>
      <c r="B120" s="56">
        <v>132</v>
      </c>
      <c r="C120" s="48">
        <v>169</v>
      </c>
      <c r="D120" s="41">
        <f t="shared" si="20"/>
        <v>-37</v>
      </c>
      <c r="E120" s="53">
        <v>369</v>
      </c>
      <c r="F120" s="48">
        <v>326</v>
      </c>
      <c r="G120" s="41">
        <f t="shared" si="21"/>
        <v>43</v>
      </c>
      <c r="H120" s="74">
        <v>62534</v>
      </c>
      <c r="I120" s="71">
        <v>84477</v>
      </c>
      <c r="J120" s="72">
        <v>90292</v>
      </c>
      <c r="K120" s="73">
        <f t="shared" si="22"/>
        <v>174769</v>
      </c>
    </row>
    <row r="121" spans="1:11" ht="20.25" customHeight="1">
      <c r="A121" s="53" t="s">
        <v>284</v>
      </c>
      <c r="B121" s="56">
        <v>149</v>
      </c>
      <c r="C121" s="48">
        <v>137</v>
      </c>
      <c r="D121" s="41">
        <f t="shared" si="20"/>
        <v>12</v>
      </c>
      <c r="E121" s="53">
        <v>320</v>
      </c>
      <c r="F121" s="48">
        <v>288</v>
      </c>
      <c r="G121" s="41">
        <f t="shared" si="21"/>
        <v>32</v>
      </c>
      <c r="H121" s="74">
        <v>62497</v>
      </c>
      <c r="I121" s="71">
        <v>84400</v>
      </c>
      <c r="J121" s="72">
        <v>90323</v>
      </c>
      <c r="K121" s="73">
        <f t="shared" si="22"/>
        <v>174723</v>
      </c>
    </row>
    <row r="122" spans="1:11" ht="20.25" customHeight="1">
      <c r="A122" s="55" t="s">
        <v>285</v>
      </c>
      <c r="B122" s="58">
        <v>125</v>
      </c>
      <c r="C122" s="52">
        <v>188</v>
      </c>
      <c r="D122" s="42">
        <f t="shared" ref="D122:D128" si="23">B122-C122</f>
        <v>-63</v>
      </c>
      <c r="E122" s="55">
        <v>370</v>
      </c>
      <c r="F122" s="52">
        <v>308</v>
      </c>
      <c r="G122" s="42">
        <f t="shared" si="21"/>
        <v>62</v>
      </c>
      <c r="H122" s="83">
        <v>62421</v>
      </c>
      <c r="I122" s="82">
        <v>84400</v>
      </c>
      <c r="J122" s="81">
        <v>90319</v>
      </c>
      <c r="K122" s="73">
        <f t="shared" si="22"/>
        <v>174719</v>
      </c>
    </row>
    <row r="123" spans="1:11" ht="20.25" customHeight="1">
      <c r="A123" s="55" t="s">
        <v>274</v>
      </c>
      <c r="B123" s="56">
        <v>136</v>
      </c>
      <c r="C123" s="48">
        <v>155</v>
      </c>
      <c r="D123" s="42">
        <f t="shared" si="23"/>
        <v>-19</v>
      </c>
      <c r="E123" s="53">
        <v>408</v>
      </c>
      <c r="F123" s="48">
        <v>282</v>
      </c>
      <c r="G123" s="42">
        <f t="shared" si="21"/>
        <v>126</v>
      </c>
      <c r="H123" s="74">
        <v>62353</v>
      </c>
      <c r="I123" s="71">
        <v>84381</v>
      </c>
      <c r="J123" s="72">
        <v>90339</v>
      </c>
      <c r="K123" s="73">
        <f t="shared" si="22"/>
        <v>174720</v>
      </c>
    </row>
    <row r="124" spans="1:11" ht="20.25" customHeight="1">
      <c r="A124" s="55" t="s">
        <v>275</v>
      </c>
      <c r="B124" s="56">
        <v>150</v>
      </c>
      <c r="C124" s="48">
        <v>180</v>
      </c>
      <c r="D124" s="42">
        <f t="shared" si="23"/>
        <v>-30</v>
      </c>
      <c r="E124" s="53">
        <v>839</v>
      </c>
      <c r="F124" s="48">
        <v>734</v>
      </c>
      <c r="G124" s="42">
        <f t="shared" si="21"/>
        <v>105</v>
      </c>
      <c r="H124" s="74">
        <v>62233</v>
      </c>
      <c r="I124" s="71">
        <v>84307</v>
      </c>
      <c r="J124" s="72">
        <v>90306</v>
      </c>
      <c r="K124" s="73">
        <f t="shared" si="22"/>
        <v>174613</v>
      </c>
    </row>
    <row r="125" spans="1:11" ht="20.25" customHeight="1">
      <c r="A125" s="53" t="s">
        <v>276</v>
      </c>
      <c r="B125" s="56">
        <v>128</v>
      </c>
      <c r="C125" s="48">
        <v>221</v>
      </c>
      <c r="D125" s="41">
        <f t="shared" si="23"/>
        <v>-93</v>
      </c>
      <c r="E125" s="71">
        <v>1176</v>
      </c>
      <c r="F125" s="72">
        <v>1284</v>
      </c>
      <c r="G125" s="41">
        <f t="shared" ref="G125:G130" si="24">E125-F125</f>
        <v>-108</v>
      </c>
      <c r="H125" s="74">
        <v>62038</v>
      </c>
      <c r="I125" s="71">
        <v>84284</v>
      </c>
      <c r="J125" s="85">
        <v>90254</v>
      </c>
      <c r="K125" s="73">
        <f t="shared" si="22"/>
        <v>174538</v>
      </c>
    </row>
    <row r="126" spans="1:11" ht="20.25" customHeight="1">
      <c r="A126" s="62" t="s">
        <v>265</v>
      </c>
      <c r="B126" s="61">
        <v>116</v>
      </c>
      <c r="C126" s="45">
        <v>181</v>
      </c>
      <c r="D126" s="42">
        <f t="shared" si="23"/>
        <v>-65</v>
      </c>
      <c r="E126" s="62">
        <v>342</v>
      </c>
      <c r="F126" s="45">
        <v>270</v>
      </c>
      <c r="G126" s="42">
        <f t="shared" si="24"/>
        <v>72</v>
      </c>
      <c r="H126" s="29">
        <v>61912</v>
      </c>
      <c r="I126" s="78">
        <v>84416</v>
      </c>
      <c r="J126" s="72">
        <v>90323</v>
      </c>
      <c r="K126" s="73">
        <f>SUM(I126:J126)</f>
        <v>174739</v>
      </c>
    </row>
    <row r="127" spans="1:11" ht="20.25" customHeight="1">
      <c r="A127" s="53" t="s">
        <v>209</v>
      </c>
      <c r="B127" s="56">
        <v>144</v>
      </c>
      <c r="C127" s="48">
        <v>254</v>
      </c>
      <c r="D127" s="42">
        <f t="shared" si="23"/>
        <v>-110</v>
      </c>
      <c r="E127" s="53">
        <v>328</v>
      </c>
      <c r="F127" s="48">
        <v>217</v>
      </c>
      <c r="G127" s="42">
        <f t="shared" si="24"/>
        <v>111</v>
      </c>
      <c r="H127" s="74">
        <v>61830</v>
      </c>
      <c r="I127" s="71">
        <v>84403</v>
      </c>
      <c r="J127" s="72">
        <v>90329</v>
      </c>
      <c r="K127" s="75">
        <f>SUM(I127:J127)</f>
        <v>174732</v>
      </c>
    </row>
    <row r="128" spans="1:11" ht="20.25" customHeight="1">
      <c r="A128" s="46" t="s">
        <v>259</v>
      </c>
      <c r="B128" s="63">
        <v>105</v>
      </c>
      <c r="C128" s="65">
        <v>174</v>
      </c>
      <c r="D128" s="41">
        <f t="shared" si="23"/>
        <v>-69</v>
      </c>
      <c r="E128" s="46">
        <v>278</v>
      </c>
      <c r="F128" s="65">
        <v>274</v>
      </c>
      <c r="G128" s="41">
        <f t="shared" si="24"/>
        <v>4</v>
      </c>
      <c r="H128" s="80">
        <v>61780</v>
      </c>
      <c r="I128" s="79">
        <v>84375</v>
      </c>
      <c r="J128" s="85">
        <v>90356</v>
      </c>
      <c r="K128" s="133">
        <f>SUM(I128:J128)</f>
        <v>174731</v>
      </c>
    </row>
    <row r="129" spans="1:11" ht="20.25" customHeight="1">
      <c r="A129" s="53" t="s">
        <v>166</v>
      </c>
      <c r="B129" s="56">
        <v>113</v>
      </c>
      <c r="C129" s="48">
        <v>163</v>
      </c>
      <c r="D129" s="42">
        <f t="shared" ref="D129:D136" si="25">B129-C129</f>
        <v>-50</v>
      </c>
      <c r="E129" s="53">
        <v>300</v>
      </c>
      <c r="F129" s="48">
        <v>263</v>
      </c>
      <c r="G129" s="42">
        <f t="shared" si="24"/>
        <v>37</v>
      </c>
      <c r="H129" s="74">
        <v>61780</v>
      </c>
      <c r="I129" s="71">
        <v>84412</v>
      </c>
      <c r="J129" s="72">
        <v>90384</v>
      </c>
      <c r="K129" s="75">
        <f>SUM(I129:J129)</f>
        <v>174796</v>
      </c>
    </row>
    <row r="130" spans="1:11" ht="20.25" customHeight="1">
      <c r="A130" s="50" t="s">
        <v>156</v>
      </c>
      <c r="B130" s="58">
        <v>142</v>
      </c>
      <c r="C130" s="52">
        <v>164</v>
      </c>
      <c r="D130" s="42">
        <f t="shared" si="25"/>
        <v>-22</v>
      </c>
      <c r="E130" s="55">
        <v>376</v>
      </c>
      <c r="F130" s="52">
        <v>291</v>
      </c>
      <c r="G130" s="42">
        <f t="shared" si="24"/>
        <v>85</v>
      </c>
      <c r="H130" s="83">
        <v>61730</v>
      </c>
      <c r="I130" s="82">
        <v>84454</v>
      </c>
      <c r="J130" s="81">
        <v>90355</v>
      </c>
      <c r="K130" s="75">
        <f>SUM(I130:J130)</f>
        <v>174809</v>
      </c>
    </row>
    <row r="131" spans="1:11" ht="20.25" customHeight="1">
      <c r="A131" s="62" t="s">
        <v>258</v>
      </c>
      <c r="B131" s="61">
        <v>137</v>
      </c>
      <c r="C131" s="45">
        <v>172</v>
      </c>
      <c r="D131" s="42">
        <f t="shared" si="25"/>
        <v>-35</v>
      </c>
      <c r="E131" s="62">
        <v>385</v>
      </c>
      <c r="F131" s="45">
        <v>315</v>
      </c>
      <c r="G131" s="42">
        <f t="shared" ref="G131:G136" si="26">E131-F131</f>
        <v>70</v>
      </c>
      <c r="H131" s="29">
        <v>61619</v>
      </c>
      <c r="I131" s="78">
        <v>84416</v>
      </c>
      <c r="J131" s="81">
        <v>90330</v>
      </c>
      <c r="K131" s="77">
        <f t="shared" ref="K131:K136" si="27">SUM(I131:J131)</f>
        <v>174746</v>
      </c>
    </row>
    <row r="132" spans="1:11" ht="20.25" customHeight="1">
      <c r="A132" s="53" t="s">
        <v>141</v>
      </c>
      <c r="B132" s="56">
        <v>130</v>
      </c>
      <c r="C132" s="48">
        <v>138</v>
      </c>
      <c r="D132" s="42">
        <f t="shared" si="25"/>
        <v>-8</v>
      </c>
      <c r="E132" s="53">
        <v>382</v>
      </c>
      <c r="F132" s="48">
        <v>287</v>
      </c>
      <c r="G132" s="42">
        <f t="shared" si="26"/>
        <v>95</v>
      </c>
      <c r="H132" s="74">
        <v>61559</v>
      </c>
      <c r="I132" s="71">
        <v>84380</v>
      </c>
      <c r="J132" s="105">
        <v>90331</v>
      </c>
      <c r="K132" s="73">
        <f t="shared" si="27"/>
        <v>174711</v>
      </c>
    </row>
    <row r="133" spans="1:11" ht="20.25" customHeight="1">
      <c r="A133" s="50" t="s">
        <v>142</v>
      </c>
      <c r="B133" s="58">
        <v>138</v>
      </c>
      <c r="C133" s="52">
        <v>145</v>
      </c>
      <c r="D133" s="42">
        <f t="shared" si="25"/>
        <v>-7</v>
      </c>
      <c r="E133" s="55">
        <v>365</v>
      </c>
      <c r="F133" s="52">
        <v>281</v>
      </c>
      <c r="G133" s="42">
        <f t="shared" si="26"/>
        <v>84</v>
      </c>
      <c r="H133" s="83">
        <v>61483</v>
      </c>
      <c r="I133" s="82">
        <v>84310</v>
      </c>
      <c r="J133" s="106">
        <v>90314</v>
      </c>
      <c r="K133" s="73">
        <f t="shared" si="27"/>
        <v>174624</v>
      </c>
    </row>
    <row r="134" spans="1:11" ht="20.25" customHeight="1">
      <c r="A134" s="46" t="s">
        <v>255</v>
      </c>
      <c r="B134" s="63">
        <v>121</v>
      </c>
      <c r="C134" s="65">
        <v>149</v>
      </c>
      <c r="D134" s="41">
        <f t="shared" si="25"/>
        <v>-28</v>
      </c>
      <c r="E134" s="46">
        <v>263</v>
      </c>
      <c r="F134" s="65">
        <v>281</v>
      </c>
      <c r="G134" s="41">
        <f t="shared" si="26"/>
        <v>-18</v>
      </c>
      <c r="H134" s="80">
        <v>61385</v>
      </c>
      <c r="I134" s="79">
        <v>84279</v>
      </c>
      <c r="J134" s="85">
        <v>90268</v>
      </c>
      <c r="K134" s="133">
        <f t="shared" si="27"/>
        <v>174547</v>
      </c>
    </row>
    <row r="135" spans="1:11" ht="20.25" customHeight="1">
      <c r="A135" s="53" t="s">
        <v>138</v>
      </c>
      <c r="B135" s="56">
        <v>119</v>
      </c>
      <c r="C135" s="48">
        <v>143</v>
      </c>
      <c r="D135" s="42">
        <f t="shared" si="25"/>
        <v>-24</v>
      </c>
      <c r="E135" s="53">
        <v>333</v>
      </c>
      <c r="F135" s="48">
        <v>300</v>
      </c>
      <c r="G135" s="42">
        <f t="shared" si="26"/>
        <v>33</v>
      </c>
      <c r="H135" s="74">
        <v>61352</v>
      </c>
      <c r="I135" s="71">
        <v>84271</v>
      </c>
      <c r="J135" s="105">
        <v>90322</v>
      </c>
      <c r="K135" s="73">
        <f t="shared" si="27"/>
        <v>174593</v>
      </c>
    </row>
    <row r="136" spans="1:11" ht="20.25" customHeight="1">
      <c r="A136" s="50" t="s">
        <v>139</v>
      </c>
      <c r="B136" s="58">
        <v>121</v>
      </c>
      <c r="C136" s="52">
        <v>160</v>
      </c>
      <c r="D136" s="42">
        <f t="shared" si="25"/>
        <v>-39</v>
      </c>
      <c r="E136" s="55">
        <v>858</v>
      </c>
      <c r="F136" s="52">
        <v>740</v>
      </c>
      <c r="G136" s="42">
        <f t="shared" si="26"/>
        <v>118</v>
      </c>
      <c r="H136" s="83">
        <v>61271</v>
      </c>
      <c r="I136" s="82">
        <v>84269</v>
      </c>
      <c r="J136" s="106">
        <v>90315</v>
      </c>
      <c r="K136" s="73">
        <f t="shared" si="27"/>
        <v>174584</v>
      </c>
    </row>
    <row r="137" spans="1:11" ht="20.25" customHeight="1">
      <c r="A137" s="62" t="s">
        <v>252</v>
      </c>
      <c r="B137" s="61">
        <v>133</v>
      </c>
      <c r="C137" s="45">
        <v>150</v>
      </c>
      <c r="D137" s="42">
        <f t="shared" ref="D137:D142" si="28">B137-C137</f>
        <v>-17</v>
      </c>
      <c r="E137" s="62">
        <v>973</v>
      </c>
      <c r="F137" s="45">
        <v>1358</v>
      </c>
      <c r="G137" s="42">
        <f t="shared" ref="G137:G144" si="29">E137-F137</f>
        <v>-385</v>
      </c>
      <c r="H137" s="29">
        <v>61052</v>
      </c>
      <c r="I137" s="78">
        <v>84224</v>
      </c>
      <c r="J137" s="76">
        <v>90281</v>
      </c>
      <c r="K137" s="77">
        <f t="shared" ref="K137:K142" si="30">SUM(I137:J137)</f>
        <v>174505</v>
      </c>
    </row>
    <row r="138" spans="1:11" ht="20.25" customHeight="1">
      <c r="A138" s="53" t="s">
        <v>129</v>
      </c>
      <c r="B138" s="56">
        <v>114</v>
      </c>
      <c r="C138" s="48">
        <v>153</v>
      </c>
      <c r="D138" s="42">
        <f t="shared" si="28"/>
        <v>-39</v>
      </c>
      <c r="E138" s="53">
        <v>370</v>
      </c>
      <c r="F138" s="48">
        <v>244</v>
      </c>
      <c r="G138" s="42">
        <f t="shared" si="29"/>
        <v>126</v>
      </c>
      <c r="H138" s="74">
        <v>61035</v>
      </c>
      <c r="I138" s="71">
        <v>84443</v>
      </c>
      <c r="J138" s="72">
        <v>90464</v>
      </c>
      <c r="K138" s="73">
        <f t="shared" si="30"/>
        <v>174907</v>
      </c>
    </row>
    <row r="139" spans="1:11" ht="20.25" customHeight="1">
      <c r="A139" s="50" t="s">
        <v>209</v>
      </c>
      <c r="B139" s="56">
        <v>134</v>
      </c>
      <c r="C139" s="48">
        <v>215</v>
      </c>
      <c r="D139" s="41">
        <f t="shared" si="28"/>
        <v>-81</v>
      </c>
      <c r="E139" s="53">
        <v>285</v>
      </c>
      <c r="F139" s="48">
        <v>233</v>
      </c>
      <c r="G139" s="41">
        <f t="shared" si="29"/>
        <v>52</v>
      </c>
      <c r="H139" s="74">
        <v>60949</v>
      </c>
      <c r="I139" s="71">
        <v>84434</v>
      </c>
      <c r="J139" s="72">
        <v>90386</v>
      </c>
      <c r="K139" s="73">
        <f t="shared" si="30"/>
        <v>174820</v>
      </c>
    </row>
    <row r="140" spans="1:11" ht="20.25" customHeight="1">
      <c r="A140" s="53" t="s">
        <v>246</v>
      </c>
      <c r="B140" s="56">
        <v>115</v>
      </c>
      <c r="C140" s="48">
        <v>172</v>
      </c>
      <c r="D140" s="41">
        <f t="shared" si="28"/>
        <v>-57</v>
      </c>
      <c r="E140" s="53">
        <v>289</v>
      </c>
      <c r="F140" s="48">
        <v>221</v>
      </c>
      <c r="G140" s="41">
        <f t="shared" si="29"/>
        <v>68</v>
      </c>
      <c r="H140" s="74">
        <v>60930</v>
      </c>
      <c r="I140" s="71">
        <v>84434</v>
      </c>
      <c r="J140" s="72">
        <v>90415</v>
      </c>
      <c r="K140" s="133">
        <f t="shared" si="30"/>
        <v>174849</v>
      </c>
    </row>
    <row r="141" spans="1:11" ht="20.25" customHeight="1">
      <c r="A141" s="53" t="s">
        <v>225</v>
      </c>
      <c r="B141" s="58">
        <v>135</v>
      </c>
      <c r="C141" s="52">
        <v>167</v>
      </c>
      <c r="D141" s="42">
        <f t="shared" si="28"/>
        <v>-32</v>
      </c>
      <c r="E141" s="55">
        <v>300</v>
      </c>
      <c r="F141" s="52">
        <v>307</v>
      </c>
      <c r="G141" s="42">
        <f t="shared" si="29"/>
        <v>-7</v>
      </c>
      <c r="H141" s="83">
        <v>60912</v>
      </c>
      <c r="I141" s="82">
        <v>84408</v>
      </c>
      <c r="J141" s="81">
        <v>90430</v>
      </c>
      <c r="K141" s="73">
        <f t="shared" si="30"/>
        <v>174838</v>
      </c>
    </row>
    <row r="142" spans="1:11" ht="20.25" customHeight="1">
      <c r="A142" s="53" t="s">
        <v>226</v>
      </c>
      <c r="B142" s="58">
        <v>157</v>
      </c>
      <c r="C142" s="52">
        <v>173</v>
      </c>
      <c r="D142" s="42">
        <f t="shared" si="28"/>
        <v>-16</v>
      </c>
      <c r="E142" s="55">
        <v>345</v>
      </c>
      <c r="F142" s="52">
        <v>290</v>
      </c>
      <c r="G142" s="42">
        <f t="shared" si="29"/>
        <v>55</v>
      </c>
      <c r="H142" s="83">
        <v>60882</v>
      </c>
      <c r="I142" s="82">
        <v>84447</v>
      </c>
      <c r="J142" s="81">
        <v>90430</v>
      </c>
      <c r="K142" s="73">
        <f t="shared" si="30"/>
        <v>174877</v>
      </c>
    </row>
    <row r="143" spans="1:11" ht="20.25" customHeight="1">
      <c r="A143" s="55" t="s">
        <v>245</v>
      </c>
      <c r="B143" s="58">
        <v>134</v>
      </c>
      <c r="C143" s="52">
        <v>156</v>
      </c>
      <c r="D143" s="42">
        <f t="shared" ref="D143:D148" si="31">B143-C143</f>
        <v>-22</v>
      </c>
      <c r="E143" s="55">
        <v>372</v>
      </c>
      <c r="F143" s="52">
        <v>267</v>
      </c>
      <c r="G143" s="42">
        <f t="shared" si="29"/>
        <v>105</v>
      </c>
      <c r="H143" s="83">
        <v>60855</v>
      </c>
      <c r="I143" s="82">
        <v>84385</v>
      </c>
      <c r="J143" s="81">
        <v>90453</v>
      </c>
      <c r="K143" s="120">
        <f>SUM(I143:J143)</f>
        <v>174838</v>
      </c>
    </row>
    <row r="144" spans="1:11" ht="20.25" customHeight="1">
      <c r="A144" s="55" t="s">
        <v>214</v>
      </c>
      <c r="B144" s="58">
        <v>118</v>
      </c>
      <c r="C144" s="52">
        <v>149</v>
      </c>
      <c r="D144" s="42">
        <f t="shared" si="31"/>
        <v>-31</v>
      </c>
      <c r="E144" s="55">
        <v>330</v>
      </c>
      <c r="F144" s="52">
        <v>317</v>
      </c>
      <c r="G144" s="42">
        <f t="shared" si="29"/>
        <v>13</v>
      </c>
      <c r="H144" s="83">
        <v>60755</v>
      </c>
      <c r="I144" s="82">
        <v>84335</v>
      </c>
      <c r="J144" s="81">
        <v>90420</v>
      </c>
      <c r="K144" s="73">
        <f>SUM(I144:J144)</f>
        <v>174755</v>
      </c>
    </row>
    <row r="145" spans="1:11" ht="20.25" customHeight="1">
      <c r="A145" s="55" t="s">
        <v>215</v>
      </c>
      <c r="B145" s="58">
        <v>142</v>
      </c>
      <c r="C145" s="52">
        <v>165</v>
      </c>
      <c r="D145" s="42">
        <f t="shared" si="31"/>
        <v>-23</v>
      </c>
      <c r="E145" s="55">
        <v>292</v>
      </c>
      <c r="F145" s="52">
        <v>263</v>
      </c>
      <c r="G145" s="42">
        <f>E145-F145</f>
        <v>29</v>
      </c>
      <c r="H145" s="83">
        <v>60735</v>
      </c>
      <c r="I145" s="82">
        <v>84348</v>
      </c>
      <c r="J145" s="81">
        <v>90425</v>
      </c>
      <c r="K145" s="73">
        <f>SUM(I145:J145)</f>
        <v>174773</v>
      </c>
    </row>
    <row r="146" spans="1:11" ht="20.25" customHeight="1">
      <c r="A146" s="62" t="s">
        <v>243</v>
      </c>
      <c r="B146" s="58">
        <v>112</v>
      </c>
      <c r="C146" s="52">
        <v>141</v>
      </c>
      <c r="D146" s="42">
        <f t="shared" si="31"/>
        <v>-29</v>
      </c>
      <c r="E146" s="55">
        <v>279</v>
      </c>
      <c r="F146" s="52">
        <v>282</v>
      </c>
      <c r="G146" s="42">
        <f>E146-F146</f>
        <v>-3</v>
      </c>
      <c r="H146" s="83">
        <v>60691</v>
      </c>
      <c r="I146" s="82">
        <v>84326</v>
      </c>
      <c r="J146" s="81">
        <v>90441</v>
      </c>
      <c r="K146" s="77">
        <f t="shared" ref="K146:K151" si="32">SUM(I146:J146)</f>
        <v>174767</v>
      </c>
    </row>
    <row r="147" spans="1:11" ht="20.25" customHeight="1">
      <c r="A147" s="53" t="s">
        <v>138</v>
      </c>
      <c r="B147" s="58">
        <v>156</v>
      </c>
      <c r="C147" s="52">
        <v>184</v>
      </c>
      <c r="D147" s="42">
        <f t="shared" si="31"/>
        <v>-28</v>
      </c>
      <c r="E147" s="55">
        <v>356</v>
      </c>
      <c r="F147" s="52">
        <v>246</v>
      </c>
      <c r="G147" s="42">
        <f>E147-F147</f>
        <v>110</v>
      </c>
      <c r="H147" s="83">
        <v>60707</v>
      </c>
      <c r="I147" s="82">
        <v>84362</v>
      </c>
      <c r="J147" s="81">
        <v>90437</v>
      </c>
      <c r="K147" s="73">
        <f t="shared" si="32"/>
        <v>174799</v>
      </c>
    </row>
    <row r="148" spans="1:11" ht="20.25" customHeight="1">
      <c r="A148" s="50" t="s">
        <v>139</v>
      </c>
      <c r="B148" s="56">
        <v>121</v>
      </c>
      <c r="C148" s="48">
        <v>184</v>
      </c>
      <c r="D148" s="41">
        <f t="shared" si="31"/>
        <v>-63</v>
      </c>
      <c r="E148" s="53">
        <v>818</v>
      </c>
      <c r="F148" s="48">
        <v>740</v>
      </c>
      <c r="G148" s="41">
        <f>E148-F148</f>
        <v>78</v>
      </c>
      <c r="H148" s="74">
        <v>60573</v>
      </c>
      <c r="I148" s="71">
        <v>84327</v>
      </c>
      <c r="J148" s="72">
        <v>90390</v>
      </c>
      <c r="K148" s="73">
        <f t="shared" si="32"/>
        <v>174717</v>
      </c>
    </row>
    <row r="149" spans="1:11" ht="20.25" customHeight="1">
      <c r="A149" s="62" t="s">
        <v>241</v>
      </c>
      <c r="B149" s="58">
        <v>113</v>
      </c>
      <c r="C149" s="52">
        <v>190</v>
      </c>
      <c r="D149" s="42">
        <f t="shared" ref="D149:D154" si="33">B149-C149</f>
        <v>-77</v>
      </c>
      <c r="E149" s="55">
        <v>989</v>
      </c>
      <c r="F149" s="52">
        <v>1204</v>
      </c>
      <c r="G149" s="42">
        <f t="shared" ref="G149:G154" si="34">E149-F149</f>
        <v>-215</v>
      </c>
      <c r="H149" s="83">
        <v>60395</v>
      </c>
      <c r="I149" s="82">
        <v>84303</v>
      </c>
      <c r="J149" s="81">
        <v>90399</v>
      </c>
      <c r="K149" s="77">
        <f t="shared" si="32"/>
        <v>174702</v>
      </c>
    </row>
    <row r="150" spans="1:11" ht="20.25" customHeight="1">
      <c r="A150" s="53" t="s">
        <v>129</v>
      </c>
      <c r="B150" s="58">
        <v>122</v>
      </c>
      <c r="C150" s="52">
        <v>166</v>
      </c>
      <c r="D150" s="42">
        <f t="shared" si="33"/>
        <v>-44</v>
      </c>
      <c r="E150" s="55">
        <v>347</v>
      </c>
      <c r="F150" s="52">
        <v>235</v>
      </c>
      <c r="G150" s="42">
        <f t="shared" si="34"/>
        <v>112</v>
      </c>
      <c r="H150" s="83">
        <v>60368</v>
      </c>
      <c r="I150" s="82">
        <v>84458</v>
      </c>
      <c r="J150" s="81">
        <v>90536</v>
      </c>
      <c r="K150" s="73">
        <f t="shared" si="32"/>
        <v>174994</v>
      </c>
    </row>
    <row r="151" spans="1:11" ht="20.25" customHeight="1">
      <c r="A151" s="50" t="s">
        <v>209</v>
      </c>
      <c r="B151" s="56">
        <v>145</v>
      </c>
      <c r="C151" s="48">
        <v>186</v>
      </c>
      <c r="D151" s="41">
        <f t="shared" si="33"/>
        <v>-41</v>
      </c>
      <c r="E151" s="53">
        <v>215</v>
      </c>
      <c r="F151" s="48">
        <v>241</v>
      </c>
      <c r="G151" s="41">
        <f t="shared" si="34"/>
        <v>-26</v>
      </c>
      <c r="H151" s="74">
        <v>60306</v>
      </c>
      <c r="I151" s="71">
        <v>84446</v>
      </c>
      <c r="J151" s="72">
        <v>90480</v>
      </c>
      <c r="K151" s="73">
        <f t="shared" si="32"/>
        <v>174926</v>
      </c>
    </row>
    <row r="152" spans="1:11" ht="20.25" customHeight="1">
      <c r="A152" s="53" t="s">
        <v>224</v>
      </c>
      <c r="B152" s="56">
        <v>114</v>
      </c>
      <c r="C152" s="48">
        <v>164</v>
      </c>
      <c r="D152" s="41">
        <f t="shared" si="33"/>
        <v>-50</v>
      </c>
      <c r="E152" s="53">
        <v>238</v>
      </c>
      <c r="F152" s="48">
        <v>210</v>
      </c>
      <c r="G152" s="41">
        <f t="shared" si="34"/>
        <v>28</v>
      </c>
      <c r="H152" s="74">
        <v>60336</v>
      </c>
      <c r="I152" s="71">
        <v>84475</v>
      </c>
      <c r="J152" s="72">
        <v>90518</v>
      </c>
      <c r="K152" s="73">
        <f t="shared" ref="K152:K157" si="35">SUM(I152:J152)</f>
        <v>174993</v>
      </c>
    </row>
    <row r="153" spans="1:11" ht="20.25" customHeight="1">
      <c r="A153" s="53" t="s">
        <v>225</v>
      </c>
      <c r="B153" s="56">
        <v>136</v>
      </c>
      <c r="C153" s="48">
        <v>176</v>
      </c>
      <c r="D153" s="40">
        <f t="shared" si="33"/>
        <v>-40</v>
      </c>
      <c r="E153" s="53">
        <v>308</v>
      </c>
      <c r="F153" s="48">
        <v>244</v>
      </c>
      <c r="G153" s="41">
        <f t="shared" si="34"/>
        <v>64</v>
      </c>
      <c r="H153" s="74">
        <v>60324</v>
      </c>
      <c r="I153" s="71">
        <v>84475</v>
      </c>
      <c r="J153" s="72">
        <v>90540</v>
      </c>
      <c r="K153" s="75">
        <f t="shared" si="35"/>
        <v>175015</v>
      </c>
    </row>
    <row r="154" spans="1:11" ht="20.25" customHeight="1">
      <c r="A154" s="53" t="s">
        <v>226</v>
      </c>
      <c r="B154" s="56">
        <v>168</v>
      </c>
      <c r="C154" s="48">
        <v>188</v>
      </c>
      <c r="D154" s="40">
        <f t="shared" si="33"/>
        <v>-20</v>
      </c>
      <c r="E154" s="53">
        <v>439</v>
      </c>
      <c r="F154" s="48">
        <v>268</v>
      </c>
      <c r="G154" s="41">
        <f t="shared" si="34"/>
        <v>171</v>
      </c>
      <c r="H154" s="74">
        <v>60270</v>
      </c>
      <c r="I154" s="71">
        <v>84432</v>
      </c>
      <c r="J154" s="72">
        <v>90559</v>
      </c>
      <c r="K154" s="75">
        <f t="shared" si="35"/>
        <v>174991</v>
      </c>
    </row>
    <row r="155" spans="1:11" ht="20.25" customHeight="1">
      <c r="A155" s="53" t="s">
        <v>223</v>
      </c>
      <c r="B155" s="56">
        <v>110</v>
      </c>
      <c r="C155" s="48">
        <v>135</v>
      </c>
      <c r="D155" s="41">
        <f t="shared" ref="D155:D160" si="36">B155-C155</f>
        <v>-25</v>
      </c>
      <c r="E155" s="53">
        <v>322</v>
      </c>
      <c r="F155" s="48">
        <v>292</v>
      </c>
      <c r="G155" s="41">
        <f t="shared" ref="G155:G160" si="37">E155-F155</f>
        <v>30</v>
      </c>
      <c r="H155" s="74">
        <v>60143</v>
      </c>
      <c r="I155" s="71">
        <v>84334</v>
      </c>
      <c r="J155" s="72">
        <v>90506</v>
      </c>
      <c r="K155" s="75">
        <f t="shared" si="35"/>
        <v>174840</v>
      </c>
    </row>
    <row r="156" spans="1:11" ht="20.25" customHeight="1">
      <c r="A156" s="53" t="s">
        <v>214</v>
      </c>
      <c r="B156" s="56">
        <v>137</v>
      </c>
      <c r="C156" s="48">
        <v>166</v>
      </c>
      <c r="D156" s="40">
        <f t="shared" si="36"/>
        <v>-29</v>
      </c>
      <c r="E156" s="53">
        <v>389</v>
      </c>
      <c r="F156" s="48">
        <v>306</v>
      </c>
      <c r="G156" s="41">
        <f t="shared" si="37"/>
        <v>83</v>
      </c>
      <c r="H156" s="74">
        <v>60081</v>
      </c>
      <c r="I156" s="71">
        <v>84317</v>
      </c>
      <c r="J156" s="72">
        <v>90518</v>
      </c>
      <c r="K156" s="75">
        <f t="shared" si="35"/>
        <v>174835</v>
      </c>
    </row>
    <row r="157" spans="1:11" ht="20.25" customHeight="1">
      <c r="A157" s="53" t="s">
        <v>215</v>
      </c>
      <c r="B157" s="56">
        <v>129</v>
      </c>
      <c r="C157" s="48">
        <v>152</v>
      </c>
      <c r="D157" s="40">
        <f t="shared" si="36"/>
        <v>-23</v>
      </c>
      <c r="E157" s="53">
        <v>298</v>
      </c>
      <c r="F157" s="48">
        <v>457</v>
      </c>
      <c r="G157" s="41">
        <f t="shared" si="37"/>
        <v>-159</v>
      </c>
      <c r="H157" s="74">
        <v>60001</v>
      </c>
      <c r="I157" s="71">
        <v>84274</v>
      </c>
      <c r="J157" s="72">
        <v>90507</v>
      </c>
      <c r="K157" s="75">
        <f t="shared" si="35"/>
        <v>174781</v>
      </c>
    </row>
    <row r="158" spans="1:11" ht="20.25" customHeight="1">
      <c r="A158" s="53" t="s">
        <v>140</v>
      </c>
      <c r="B158" s="56">
        <v>117</v>
      </c>
      <c r="C158" s="48">
        <v>135</v>
      </c>
      <c r="D158" s="41">
        <f t="shared" si="36"/>
        <v>-18</v>
      </c>
      <c r="E158" s="53">
        <v>284</v>
      </c>
      <c r="F158" s="48">
        <v>251</v>
      </c>
      <c r="G158" s="41">
        <f t="shared" si="37"/>
        <v>33</v>
      </c>
      <c r="H158" s="74">
        <v>60124</v>
      </c>
      <c r="I158" s="71">
        <v>84380</v>
      </c>
      <c r="J158" s="72">
        <v>90583</v>
      </c>
      <c r="K158" s="75">
        <f t="shared" ref="K158:K163" si="38">SUM(I158:J158)</f>
        <v>174963</v>
      </c>
    </row>
    <row r="159" spans="1:11" ht="20.25" customHeight="1">
      <c r="A159" s="53" t="s">
        <v>138</v>
      </c>
      <c r="B159" s="56">
        <v>121</v>
      </c>
      <c r="C159" s="48">
        <v>186</v>
      </c>
      <c r="D159" s="41">
        <f t="shared" si="36"/>
        <v>-65</v>
      </c>
      <c r="E159" s="53">
        <v>361</v>
      </c>
      <c r="F159" s="48">
        <v>273</v>
      </c>
      <c r="G159" s="41">
        <f t="shared" si="37"/>
        <v>88</v>
      </c>
      <c r="H159" s="74">
        <v>60080</v>
      </c>
      <c r="I159" s="71">
        <v>84365</v>
      </c>
      <c r="J159" s="72">
        <v>90583</v>
      </c>
      <c r="K159" s="75">
        <f t="shared" si="38"/>
        <v>174948</v>
      </c>
    </row>
    <row r="160" spans="1:11" ht="20.25" customHeight="1">
      <c r="A160" s="53" t="s">
        <v>139</v>
      </c>
      <c r="B160" s="56">
        <v>132</v>
      </c>
      <c r="C160" s="48">
        <v>152</v>
      </c>
      <c r="D160" s="41">
        <f t="shared" si="36"/>
        <v>-20</v>
      </c>
      <c r="E160" s="53">
        <v>778</v>
      </c>
      <c r="F160" s="48">
        <v>793</v>
      </c>
      <c r="G160" s="41">
        <f t="shared" si="37"/>
        <v>-15</v>
      </c>
      <c r="H160" s="74">
        <v>60032</v>
      </c>
      <c r="I160" s="71">
        <v>84334</v>
      </c>
      <c r="J160" s="72">
        <v>90591</v>
      </c>
      <c r="K160" s="75">
        <f t="shared" si="38"/>
        <v>174925</v>
      </c>
    </row>
    <row r="161" spans="1:11" ht="20.25" customHeight="1">
      <c r="A161" s="53" t="s">
        <v>136</v>
      </c>
      <c r="B161" s="69">
        <v>104</v>
      </c>
      <c r="C161" s="48">
        <v>150</v>
      </c>
      <c r="D161" s="41">
        <f t="shared" ref="D161:D166" si="39">B161-C161</f>
        <v>-46</v>
      </c>
      <c r="E161" s="53">
        <v>943</v>
      </c>
      <c r="F161" s="48">
        <v>1203</v>
      </c>
      <c r="G161" s="41">
        <f t="shared" ref="G161:G166" si="40">E161-F161</f>
        <v>-260</v>
      </c>
      <c r="H161" s="74">
        <v>59857</v>
      </c>
      <c r="I161" s="71">
        <v>84347</v>
      </c>
      <c r="J161" s="72">
        <v>90613</v>
      </c>
      <c r="K161" s="75">
        <f t="shared" si="38"/>
        <v>174960</v>
      </c>
    </row>
    <row r="162" spans="1:11" ht="20.25" customHeight="1">
      <c r="A162" s="53" t="s">
        <v>208</v>
      </c>
      <c r="B162" s="69">
        <v>131</v>
      </c>
      <c r="C162" s="48">
        <v>168</v>
      </c>
      <c r="D162" s="40">
        <f t="shared" si="39"/>
        <v>-37</v>
      </c>
      <c r="E162" s="53">
        <v>258</v>
      </c>
      <c r="F162" s="48">
        <v>308</v>
      </c>
      <c r="G162" s="40">
        <f t="shared" si="40"/>
        <v>-50</v>
      </c>
      <c r="H162" s="74">
        <v>59808</v>
      </c>
      <c r="I162" s="71">
        <v>84481</v>
      </c>
      <c r="J162" s="72">
        <v>90785</v>
      </c>
      <c r="K162" s="73">
        <f t="shared" si="38"/>
        <v>175266</v>
      </c>
    </row>
    <row r="163" spans="1:11" ht="20.25" customHeight="1">
      <c r="A163" s="50" t="s">
        <v>209</v>
      </c>
      <c r="B163" s="69">
        <v>131</v>
      </c>
      <c r="C163" s="48">
        <v>214</v>
      </c>
      <c r="D163" s="41">
        <f t="shared" si="39"/>
        <v>-83</v>
      </c>
      <c r="E163" s="53">
        <v>213</v>
      </c>
      <c r="F163" s="48">
        <v>243</v>
      </c>
      <c r="G163" s="41">
        <f t="shared" si="40"/>
        <v>-30</v>
      </c>
      <c r="H163" s="74">
        <v>59867</v>
      </c>
      <c r="I163" s="71">
        <v>84519</v>
      </c>
      <c r="J163" s="72">
        <v>90834</v>
      </c>
      <c r="K163" s="73">
        <f t="shared" si="38"/>
        <v>175353</v>
      </c>
    </row>
    <row r="164" spans="1:11" ht="20.25" customHeight="1">
      <c r="A164" s="53" t="s">
        <v>204</v>
      </c>
      <c r="B164" s="69">
        <v>104</v>
      </c>
      <c r="C164" s="48">
        <v>138</v>
      </c>
      <c r="D164" s="41">
        <f t="shared" si="39"/>
        <v>-34</v>
      </c>
      <c r="E164" s="53">
        <v>282</v>
      </c>
      <c r="F164" s="48">
        <v>206</v>
      </c>
      <c r="G164" s="41">
        <f t="shared" si="40"/>
        <v>76</v>
      </c>
      <c r="H164" s="74">
        <v>59895</v>
      </c>
      <c r="I164" s="71">
        <v>84595</v>
      </c>
      <c r="J164" s="72">
        <v>90871</v>
      </c>
      <c r="K164" s="75">
        <f t="shared" ref="K164:K169" si="41">SUM(I164:J164)</f>
        <v>175466</v>
      </c>
    </row>
    <row r="165" spans="1:11" ht="20.25" customHeight="1">
      <c r="A165" s="53" t="s">
        <v>202</v>
      </c>
      <c r="B165" s="69">
        <v>127</v>
      </c>
      <c r="C165" s="48">
        <v>142</v>
      </c>
      <c r="D165" s="40">
        <f t="shared" si="39"/>
        <v>-15</v>
      </c>
      <c r="E165" s="53">
        <v>241</v>
      </c>
      <c r="F165" s="48">
        <v>269</v>
      </c>
      <c r="G165" s="40">
        <f t="shared" si="40"/>
        <v>-28</v>
      </c>
      <c r="H165" s="74">
        <v>59850</v>
      </c>
      <c r="I165" s="71">
        <v>84592</v>
      </c>
      <c r="J165" s="72">
        <v>90832</v>
      </c>
      <c r="K165" s="73">
        <f t="shared" si="41"/>
        <v>175424</v>
      </c>
    </row>
    <row r="166" spans="1:11" ht="20.25" customHeight="1">
      <c r="A166" s="53" t="s">
        <v>203</v>
      </c>
      <c r="B166" s="69">
        <v>129</v>
      </c>
      <c r="C166" s="48">
        <v>172</v>
      </c>
      <c r="D166" s="41">
        <f t="shared" si="39"/>
        <v>-43</v>
      </c>
      <c r="E166" s="53">
        <v>322</v>
      </c>
      <c r="F166" s="48">
        <v>312</v>
      </c>
      <c r="G166" s="41">
        <f t="shared" si="40"/>
        <v>10</v>
      </c>
      <c r="H166" s="74">
        <v>59828</v>
      </c>
      <c r="I166" s="71">
        <v>84628</v>
      </c>
      <c r="J166" s="72">
        <v>90839</v>
      </c>
      <c r="K166" s="73">
        <f t="shared" si="41"/>
        <v>175467</v>
      </c>
    </row>
    <row r="167" spans="1:11" ht="20.25" customHeight="1">
      <c r="A167" s="50" t="s">
        <v>200</v>
      </c>
      <c r="B167" s="51">
        <v>125</v>
      </c>
      <c r="C167" s="48">
        <v>108</v>
      </c>
      <c r="D167" s="41">
        <f t="shared" ref="D167:D173" si="42">B167-C167</f>
        <v>17</v>
      </c>
      <c r="E167" s="53">
        <v>244</v>
      </c>
      <c r="F167" s="48">
        <v>262</v>
      </c>
      <c r="G167" s="41">
        <f t="shared" ref="G167:G174" si="43">E167-F167</f>
        <v>-18</v>
      </c>
      <c r="H167" s="74">
        <v>51142</v>
      </c>
      <c r="I167" s="71">
        <v>70752</v>
      </c>
      <c r="J167" s="72">
        <v>76410</v>
      </c>
      <c r="K167" s="75">
        <f t="shared" si="41"/>
        <v>147162</v>
      </c>
    </row>
    <row r="168" spans="1:11" ht="20.25" customHeight="1">
      <c r="A168" s="50" t="s">
        <v>201</v>
      </c>
      <c r="B168" s="51">
        <v>117</v>
      </c>
      <c r="C168" s="48">
        <v>149</v>
      </c>
      <c r="D168" s="41">
        <f t="shared" si="42"/>
        <v>-32</v>
      </c>
      <c r="E168" s="53">
        <v>312</v>
      </c>
      <c r="F168" s="48">
        <v>275</v>
      </c>
      <c r="G168" s="41">
        <f t="shared" si="43"/>
        <v>37</v>
      </c>
      <c r="H168" s="74">
        <v>51153</v>
      </c>
      <c r="I168" s="71">
        <v>70732</v>
      </c>
      <c r="J168" s="72">
        <v>76431</v>
      </c>
      <c r="K168" s="75">
        <f t="shared" si="41"/>
        <v>147163</v>
      </c>
    </row>
    <row r="169" spans="1:11" ht="20.25" customHeight="1">
      <c r="A169" s="50" t="s">
        <v>142</v>
      </c>
      <c r="B169" s="51">
        <v>114</v>
      </c>
      <c r="C169" s="48">
        <v>121</v>
      </c>
      <c r="D169" s="41">
        <f t="shared" si="42"/>
        <v>-7</v>
      </c>
      <c r="E169" s="53">
        <v>251</v>
      </c>
      <c r="F169" s="48">
        <v>218</v>
      </c>
      <c r="G169" s="41">
        <f t="shared" si="43"/>
        <v>33</v>
      </c>
      <c r="H169" s="74">
        <v>51121</v>
      </c>
      <c r="I169" s="71">
        <v>70771</v>
      </c>
      <c r="J169" s="72">
        <v>76387</v>
      </c>
      <c r="K169" s="75">
        <f t="shared" si="41"/>
        <v>147158</v>
      </c>
    </row>
    <row r="170" spans="1:11" ht="20.25" customHeight="1">
      <c r="A170" s="50" t="s">
        <v>197</v>
      </c>
      <c r="B170" s="51">
        <v>99</v>
      </c>
      <c r="C170" s="48">
        <v>131</v>
      </c>
      <c r="D170" s="41">
        <f t="shared" si="42"/>
        <v>-32</v>
      </c>
      <c r="E170" s="53">
        <v>245</v>
      </c>
      <c r="F170" s="48">
        <v>229</v>
      </c>
      <c r="G170" s="41">
        <f t="shared" si="43"/>
        <v>16</v>
      </c>
      <c r="H170" s="74">
        <v>51110</v>
      </c>
      <c r="I170" s="71">
        <v>70766</v>
      </c>
      <c r="J170" s="72">
        <v>76366</v>
      </c>
      <c r="K170" s="75">
        <f t="shared" ref="K170:K175" si="44">SUM(I170:J170)</f>
        <v>147132</v>
      </c>
    </row>
    <row r="171" spans="1:11" ht="20.25" customHeight="1">
      <c r="A171" s="50" t="s">
        <v>138</v>
      </c>
      <c r="B171" s="51">
        <v>119</v>
      </c>
      <c r="C171" s="48">
        <v>133</v>
      </c>
      <c r="D171" s="41">
        <f t="shared" si="42"/>
        <v>-14</v>
      </c>
      <c r="E171" s="53">
        <v>271</v>
      </c>
      <c r="F171" s="48">
        <v>286</v>
      </c>
      <c r="G171" s="41">
        <f t="shared" si="43"/>
        <v>-15</v>
      </c>
      <c r="H171" s="74">
        <v>51079</v>
      </c>
      <c r="I171" s="71">
        <v>70800</v>
      </c>
      <c r="J171" s="72">
        <v>76347</v>
      </c>
      <c r="K171" s="75">
        <f t="shared" si="44"/>
        <v>147147</v>
      </c>
    </row>
    <row r="172" spans="1:11" ht="20.25" customHeight="1">
      <c r="A172" s="50" t="s">
        <v>139</v>
      </c>
      <c r="B172" s="51">
        <v>110</v>
      </c>
      <c r="C172" s="48">
        <v>126</v>
      </c>
      <c r="D172" s="41">
        <f t="shared" si="42"/>
        <v>-16</v>
      </c>
      <c r="E172" s="53">
        <v>823</v>
      </c>
      <c r="F172" s="48">
        <v>755</v>
      </c>
      <c r="G172" s="41">
        <f t="shared" si="43"/>
        <v>68</v>
      </c>
      <c r="H172" s="74">
        <v>51051</v>
      </c>
      <c r="I172" s="71">
        <v>70802</v>
      </c>
      <c r="J172" s="72">
        <v>76374</v>
      </c>
      <c r="K172" s="75">
        <f t="shared" si="44"/>
        <v>147176</v>
      </c>
    </row>
    <row r="173" spans="1:11" ht="20.25" customHeight="1">
      <c r="A173" s="50" t="s">
        <v>196</v>
      </c>
      <c r="B173" s="51">
        <v>116</v>
      </c>
      <c r="C173" s="48">
        <v>170</v>
      </c>
      <c r="D173" s="41">
        <f t="shared" si="42"/>
        <v>-54</v>
      </c>
      <c r="E173" s="53">
        <v>883</v>
      </c>
      <c r="F173" s="48">
        <v>1069</v>
      </c>
      <c r="G173" s="41">
        <f t="shared" si="43"/>
        <v>-186</v>
      </c>
      <c r="H173" s="74">
        <v>50910</v>
      </c>
      <c r="I173" s="71">
        <v>70778</v>
      </c>
      <c r="J173" s="72">
        <v>76346</v>
      </c>
      <c r="K173" s="75">
        <f t="shared" si="44"/>
        <v>147124</v>
      </c>
    </row>
    <row r="174" spans="1:11" ht="20.25" customHeight="1">
      <c r="A174" s="53" t="s">
        <v>194</v>
      </c>
      <c r="B174" s="56">
        <v>87</v>
      </c>
      <c r="C174" s="57">
        <v>124</v>
      </c>
      <c r="D174" s="40">
        <f t="shared" ref="D174:D211" si="45">B174-C174</f>
        <v>-37</v>
      </c>
      <c r="E174" s="53">
        <v>275</v>
      </c>
      <c r="F174" s="48">
        <v>207</v>
      </c>
      <c r="G174" s="40">
        <f t="shared" si="43"/>
        <v>68</v>
      </c>
      <c r="H174" s="74">
        <v>50886</v>
      </c>
      <c r="I174" s="71">
        <v>70895</v>
      </c>
      <c r="J174" s="72">
        <v>76469</v>
      </c>
      <c r="K174" s="75">
        <f t="shared" si="44"/>
        <v>147364</v>
      </c>
    </row>
    <row r="175" spans="1:11" ht="20.25" customHeight="1">
      <c r="A175" s="53" t="s">
        <v>195</v>
      </c>
      <c r="B175" s="56">
        <v>118</v>
      </c>
      <c r="C175" s="57">
        <v>173</v>
      </c>
      <c r="D175" s="40">
        <f t="shared" si="45"/>
        <v>-55</v>
      </c>
      <c r="E175" s="53">
        <v>224</v>
      </c>
      <c r="F175" s="48">
        <v>215</v>
      </c>
      <c r="G175" s="40">
        <f t="shared" ref="G175:G211" si="46">E175-F175</f>
        <v>9</v>
      </c>
      <c r="H175" s="74">
        <v>50869</v>
      </c>
      <c r="I175" s="71">
        <v>70853</v>
      </c>
      <c r="J175" s="72">
        <v>76480</v>
      </c>
      <c r="K175" s="73">
        <f t="shared" si="44"/>
        <v>147333</v>
      </c>
    </row>
    <row r="176" spans="1:11" ht="20.25" customHeight="1">
      <c r="A176" s="53" t="s">
        <v>187</v>
      </c>
      <c r="B176" s="56">
        <v>109</v>
      </c>
      <c r="C176" s="57">
        <v>140</v>
      </c>
      <c r="D176" s="40">
        <f t="shared" si="45"/>
        <v>-31</v>
      </c>
      <c r="E176" s="53">
        <v>256</v>
      </c>
      <c r="F176" s="48">
        <v>220</v>
      </c>
      <c r="G176" s="40">
        <f t="shared" si="46"/>
        <v>36</v>
      </c>
      <c r="H176" s="74">
        <v>50855</v>
      </c>
      <c r="I176" s="71">
        <v>70881</v>
      </c>
      <c r="J176" s="72">
        <v>76498</v>
      </c>
      <c r="K176" s="73">
        <f t="shared" ref="K176:K211" si="47">SUM(I176:J176)</f>
        <v>147379</v>
      </c>
    </row>
    <row r="177" spans="1:11" ht="20.25" customHeight="1">
      <c r="A177" s="53" t="s">
        <v>188</v>
      </c>
      <c r="B177" s="56">
        <v>105</v>
      </c>
      <c r="C177" s="57">
        <v>145</v>
      </c>
      <c r="D177" s="40">
        <f t="shared" si="45"/>
        <v>-40</v>
      </c>
      <c r="E177" s="53">
        <v>255</v>
      </c>
      <c r="F177" s="48">
        <v>234</v>
      </c>
      <c r="G177" s="40">
        <f t="shared" si="46"/>
        <v>21</v>
      </c>
      <c r="H177" s="74">
        <v>50819</v>
      </c>
      <c r="I177" s="71">
        <v>70873</v>
      </c>
      <c r="J177" s="72">
        <v>76501</v>
      </c>
      <c r="K177" s="73">
        <f t="shared" si="47"/>
        <v>147374</v>
      </c>
    </row>
    <row r="178" spans="1:11" ht="20.25" customHeight="1">
      <c r="A178" s="53" t="s">
        <v>167</v>
      </c>
      <c r="B178" s="56">
        <v>99</v>
      </c>
      <c r="C178" s="57">
        <v>123</v>
      </c>
      <c r="D178" s="40">
        <f t="shared" si="45"/>
        <v>-24</v>
      </c>
      <c r="E178" s="53">
        <v>309</v>
      </c>
      <c r="F178" s="48">
        <v>305</v>
      </c>
      <c r="G178" s="40">
        <f t="shared" si="46"/>
        <v>4</v>
      </c>
      <c r="H178" s="74">
        <v>50763</v>
      </c>
      <c r="I178" s="71">
        <v>70879</v>
      </c>
      <c r="J178" s="72">
        <v>76514</v>
      </c>
      <c r="K178" s="73">
        <f t="shared" si="47"/>
        <v>147393</v>
      </c>
    </row>
    <row r="179" spans="1:11" ht="20.25" customHeight="1">
      <c r="A179" s="53" t="s">
        <v>186</v>
      </c>
      <c r="B179" s="56">
        <v>129</v>
      </c>
      <c r="C179" s="57">
        <v>124</v>
      </c>
      <c r="D179" s="40">
        <f t="shared" si="45"/>
        <v>5</v>
      </c>
      <c r="E179" s="53">
        <v>269</v>
      </c>
      <c r="F179" s="48">
        <v>251</v>
      </c>
      <c r="G179" s="40">
        <f t="shared" si="46"/>
        <v>18</v>
      </c>
      <c r="H179" s="74">
        <v>50723</v>
      </c>
      <c r="I179" s="71">
        <v>70894</v>
      </c>
      <c r="J179" s="72">
        <v>76519</v>
      </c>
      <c r="K179" s="73">
        <f t="shared" si="47"/>
        <v>147413</v>
      </c>
    </row>
    <row r="180" spans="1:11" ht="20.25" customHeight="1">
      <c r="A180" s="50" t="s">
        <v>141</v>
      </c>
      <c r="B180" s="56">
        <v>132</v>
      </c>
      <c r="C180" s="57">
        <v>121</v>
      </c>
      <c r="D180" s="40">
        <f t="shared" si="45"/>
        <v>11</v>
      </c>
      <c r="E180" s="53">
        <v>284</v>
      </c>
      <c r="F180" s="48">
        <v>275</v>
      </c>
      <c r="G180" s="40">
        <f t="shared" si="46"/>
        <v>9</v>
      </c>
      <c r="H180" s="74">
        <v>50694</v>
      </c>
      <c r="I180" s="71">
        <v>70869</v>
      </c>
      <c r="J180" s="72">
        <v>76521</v>
      </c>
      <c r="K180" s="73">
        <f t="shared" si="47"/>
        <v>147390</v>
      </c>
    </row>
    <row r="181" spans="1:11" ht="20.25" customHeight="1">
      <c r="A181" s="50" t="s">
        <v>184</v>
      </c>
      <c r="B181" s="56">
        <v>121</v>
      </c>
      <c r="C181" s="57">
        <v>123</v>
      </c>
      <c r="D181" s="40">
        <f t="shared" si="45"/>
        <v>-2</v>
      </c>
      <c r="E181" s="53">
        <v>306</v>
      </c>
      <c r="F181" s="48">
        <v>285</v>
      </c>
      <c r="G181" s="40">
        <f t="shared" si="46"/>
        <v>21</v>
      </c>
      <c r="H181" s="74">
        <v>50668</v>
      </c>
      <c r="I181" s="71">
        <v>70871</v>
      </c>
      <c r="J181" s="72">
        <v>76499</v>
      </c>
      <c r="K181" s="73">
        <f t="shared" si="47"/>
        <v>147370</v>
      </c>
    </row>
    <row r="182" spans="1:11" ht="20.25" customHeight="1">
      <c r="A182" s="53" t="s">
        <v>183</v>
      </c>
      <c r="B182" s="56">
        <v>111</v>
      </c>
      <c r="C182" s="57">
        <v>109</v>
      </c>
      <c r="D182" s="40">
        <f t="shared" si="45"/>
        <v>2</v>
      </c>
      <c r="E182" s="53">
        <v>262</v>
      </c>
      <c r="F182" s="48">
        <v>292</v>
      </c>
      <c r="G182" s="40">
        <f t="shared" si="46"/>
        <v>-30</v>
      </c>
      <c r="H182" s="74">
        <v>50650</v>
      </c>
      <c r="I182" s="71">
        <v>70865</v>
      </c>
      <c r="J182" s="72">
        <v>76486</v>
      </c>
      <c r="K182" s="73">
        <f t="shared" si="47"/>
        <v>147351</v>
      </c>
    </row>
    <row r="183" spans="1:11" ht="20.25" customHeight="1">
      <c r="A183" s="50" t="s">
        <v>138</v>
      </c>
      <c r="B183" s="56">
        <v>93</v>
      </c>
      <c r="C183" s="57">
        <v>117</v>
      </c>
      <c r="D183" s="40">
        <f t="shared" si="45"/>
        <v>-24</v>
      </c>
      <c r="E183" s="53">
        <v>307</v>
      </c>
      <c r="F183" s="48">
        <v>269</v>
      </c>
      <c r="G183" s="40">
        <f t="shared" si="46"/>
        <v>38</v>
      </c>
      <c r="H183" s="74">
        <v>50613</v>
      </c>
      <c r="I183" s="71">
        <v>70856</v>
      </c>
      <c r="J183" s="72">
        <v>76523</v>
      </c>
      <c r="K183" s="73">
        <f t="shared" si="47"/>
        <v>147379</v>
      </c>
    </row>
    <row r="184" spans="1:11" ht="20.25" customHeight="1">
      <c r="A184" s="50" t="s">
        <v>180</v>
      </c>
      <c r="B184" s="56">
        <v>105</v>
      </c>
      <c r="C184" s="57">
        <v>135</v>
      </c>
      <c r="D184" s="40">
        <f t="shared" si="45"/>
        <v>-30</v>
      </c>
      <c r="E184" s="53">
        <v>727</v>
      </c>
      <c r="F184" s="48">
        <v>716</v>
      </c>
      <c r="G184" s="40">
        <f t="shared" si="46"/>
        <v>11</v>
      </c>
      <c r="H184" s="74">
        <v>50562</v>
      </c>
      <c r="I184" s="71">
        <v>70837</v>
      </c>
      <c r="J184" s="72">
        <v>76528</v>
      </c>
      <c r="K184" s="73">
        <f t="shared" si="47"/>
        <v>147365</v>
      </c>
    </row>
    <row r="185" spans="1:11" ht="20.25" customHeight="1">
      <c r="A185" s="53" t="s">
        <v>196</v>
      </c>
      <c r="B185" s="56">
        <v>104</v>
      </c>
      <c r="C185" s="57">
        <v>142</v>
      </c>
      <c r="D185" s="40">
        <f t="shared" si="45"/>
        <v>-38</v>
      </c>
      <c r="E185" s="60">
        <v>1033</v>
      </c>
      <c r="F185" s="48">
        <v>1158</v>
      </c>
      <c r="G185" s="40">
        <f t="shared" si="46"/>
        <v>-125</v>
      </c>
      <c r="H185" s="74">
        <v>50414</v>
      </c>
      <c r="I185" s="71">
        <v>70841</v>
      </c>
      <c r="J185" s="72">
        <v>76543</v>
      </c>
      <c r="K185" s="84">
        <f t="shared" si="47"/>
        <v>147384</v>
      </c>
    </row>
    <row r="186" spans="1:11" ht="20.25" customHeight="1">
      <c r="A186" s="59" t="s">
        <v>129</v>
      </c>
      <c r="B186" s="56">
        <v>109</v>
      </c>
      <c r="C186" s="57">
        <v>127</v>
      </c>
      <c r="D186" s="40">
        <f t="shared" si="45"/>
        <v>-18</v>
      </c>
      <c r="E186" s="53">
        <v>262</v>
      </c>
      <c r="F186" s="48">
        <v>230</v>
      </c>
      <c r="G186" s="40">
        <f t="shared" si="46"/>
        <v>32</v>
      </c>
      <c r="H186" s="74">
        <v>50398</v>
      </c>
      <c r="I186" s="71">
        <v>70881</v>
      </c>
      <c r="J186" s="72">
        <v>76666</v>
      </c>
      <c r="K186" s="73">
        <f t="shared" si="47"/>
        <v>147547</v>
      </c>
    </row>
    <row r="187" spans="1:11" ht="20.25" customHeight="1">
      <c r="A187" s="50" t="s">
        <v>179</v>
      </c>
      <c r="B187" s="56">
        <v>102</v>
      </c>
      <c r="C187" s="57">
        <v>159</v>
      </c>
      <c r="D187" s="40">
        <f t="shared" si="45"/>
        <v>-57</v>
      </c>
      <c r="E187" s="53">
        <v>256</v>
      </c>
      <c r="F187" s="48">
        <v>182</v>
      </c>
      <c r="G187" s="40">
        <f t="shared" si="46"/>
        <v>74</v>
      </c>
      <c r="H187" s="74">
        <v>50374</v>
      </c>
      <c r="I187" s="71">
        <v>70876</v>
      </c>
      <c r="J187" s="72">
        <v>76657</v>
      </c>
      <c r="K187" s="73">
        <f t="shared" si="47"/>
        <v>147533</v>
      </c>
    </row>
    <row r="188" spans="1:11" ht="20.25" customHeight="1">
      <c r="A188" s="50" t="s">
        <v>171</v>
      </c>
      <c r="B188" s="56">
        <v>95</v>
      </c>
      <c r="C188" s="57">
        <v>115</v>
      </c>
      <c r="D188" s="40">
        <f t="shared" si="45"/>
        <v>-20</v>
      </c>
      <c r="E188" s="53">
        <v>249</v>
      </c>
      <c r="F188" s="48">
        <v>234</v>
      </c>
      <c r="G188" s="40">
        <f t="shared" si="46"/>
        <v>15</v>
      </c>
      <c r="H188" s="74">
        <v>50333</v>
      </c>
      <c r="I188" s="71">
        <v>70873</v>
      </c>
      <c r="J188" s="72">
        <v>76643</v>
      </c>
      <c r="K188" s="73">
        <f t="shared" si="47"/>
        <v>147516</v>
      </c>
    </row>
    <row r="189" spans="1:11" ht="20.25" customHeight="1">
      <c r="A189" s="53" t="s">
        <v>166</v>
      </c>
      <c r="B189" s="56">
        <v>115</v>
      </c>
      <c r="C189" s="57">
        <v>143</v>
      </c>
      <c r="D189" s="39">
        <f t="shared" si="45"/>
        <v>-28</v>
      </c>
      <c r="E189" s="53">
        <v>217</v>
      </c>
      <c r="F189" s="48">
        <v>225</v>
      </c>
      <c r="G189" s="40">
        <f t="shared" si="46"/>
        <v>-8</v>
      </c>
      <c r="H189" s="74">
        <v>50297</v>
      </c>
      <c r="I189" s="71">
        <v>70874</v>
      </c>
      <c r="J189" s="72">
        <v>76647</v>
      </c>
      <c r="K189" s="84">
        <f t="shared" si="47"/>
        <v>147521</v>
      </c>
    </row>
    <row r="190" spans="1:11" ht="20.25" customHeight="1">
      <c r="A190" s="53" t="s">
        <v>167</v>
      </c>
      <c r="B190" s="56">
        <v>113</v>
      </c>
      <c r="C190" s="57">
        <v>153</v>
      </c>
      <c r="D190" s="40">
        <f t="shared" si="45"/>
        <v>-40</v>
      </c>
      <c r="E190" s="53">
        <v>335</v>
      </c>
      <c r="F190" s="48">
        <v>230</v>
      </c>
      <c r="G190" s="40">
        <f t="shared" si="46"/>
        <v>105</v>
      </c>
      <c r="H190" s="74">
        <v>50305</v>
      </c>
      <c r="I190" s="71">
        <v>70884</v>
      </c>
      <c r="J190" s="72">
        <v>76673</v>
      </c>
      <c r="K190" s="73">
        <f t="shared" si="47"/>
        <v>147557</v>
      </c>
    </row>
    <row r="191" spans="1:11" ht="20.25" customHeight="1">
      <c r="A191" s="53" t="s">
        <v>152</v>
      </c>
      <c r="B191" s="56">
        <v>104</v>
      </c>
      <c r="C191" s="57">
        <v>127</v>
      </c>
      <c r="D191" s="39">
        <f t="shared" si="45"/>
        <v>-23</v>
      </c>
      <c r="E191" s="53">
        <v>298</v>
      </c>
      <c r="F191" s="48">
        <v>293</v>
      </c>
      <c r="G191" s="40">
        <f t="shared" si="46"/>
        <v>5</v>
      </c>
      <c r="H191" s="74">
        <v>50252</v>
      </c>
      <c r="I191" s="71">
        <v>70830</v>
      </c>
      <c r="J191" s="72">
        <v>76662</v>
      </c>
      <c r="K191" s="84">
        <f t="shared" si="47"/>
        <v>147492</v>
      </c>
    </row>
    <row r="192" spans="1:11" ht="20.25" customHeight="1">
      <c r="A192" s="53" t="s">
        <v>163</v>
      </c>
      <c r="B192" s="56">
        <v>93</v>
      </c>
      <c r="C192" s="57">
        <v>109</v>
      </c>
      <c r="D192" s="40">
        <f t="shared" si="45"/>
        <v>-16</v>
      </c>
      <c r="E192" s="53">
        <v>370</v>
      </c>
      <c r="F192" s="48">
        <v>259</v>
      </c>
      <c r="G192" s="40">
        <f t="shared" si="46"/>
        <v>111</v>
      </c>
      <c r="H192" s="74">
        <v>50211</v>
      </c>
      <c r="I192" s="71">
        <v>70851</v>
      </c>
      <c r="J192" s="72">
        <v>76659</v>
      </c>
      <c r="K192" s="73">
        <f t="shared" si="47"/>
        <v>147510</v>
      </c>
    </row>
    <row r="193" spans="1:11" ht="20.25" customHeight="1">
      <c r="A193" s="53" t="s">
        <v>142</v>
      </c>
      <c r="B193" s="56">
        <v>113</v>
      </c>
      <c r="C193" s="57">
        <v>117</v>
      </c>
      <c r="D193" s="40">
        <f t="shared" si="45"/>
        <v>-4</v>
      </c>
      <c r="E193" s="53">
        <v>311</v>
      </c>
      <c r="F193" s="48">
        <v>245</v>
      </c>
      <c r="G193" s="40">
        <f t="shared" si="46"/>
        <v>66</v>
      </c>
      <c r="H193" s="74">
        <v>50126</v>
      </c>
      <c r="I193" s="71">
        <v>70787</v>
      </c>
      <c r="J193" s="72">
        <v>76628</v>
      </c>
      <c r="K193" s="73">
        <f t="shared" si="47"/>
        <v>147415</v>
      </c>
    </row>
    <row r="194" spans="1:11" ht="20.25" customHeight="1">
      <c r="A194" s="53" t="s">
        <v>140</v>
      </c>
      <c r="B194" s="56">
        <v>106</v>
      </c>
      <c r="C194" s="57">
        <v>125</v>
      </c>
      <c r="D194" s="40">
        <f t="shared" si="45"/>
        <v>-19</v>
      </c>
      <c r="E194" s="53">
        <v>355</v>
      </c>
      <c r="F194" s="48">
        <v>228</v>
      </c>
      <c r="G194" s="40">
        <f t="shared" si="46"/>
        <v>127</v>
      </c>
      <c r="H194" s="74">
        <v>50036</v>
      </c>
      <c r="I194" s="71">
        <v>70726</v>
      </c>
      <c r="J194" s="72">
        <v>76627</v>
      </c>
      <c r="K194" s="73">
        <f t="shared" si="47"/>
        <v>147353</v>
      </c>
    </row>
    <row r="195" spans="1:11" ht="20.25" customHeight="1">
      <c r="A195" s="53" t="s">
        <v>160</v>
      </c>
      <c r="B195" s="56">
        <v>88</v>
      </c>
      <c r="C195" s="57">
        <v>97</v>
      </c>
      <c r="D195" s="39">
        <f t="shared" si="45"/>
        <v>-9</v>
      </c>
      <c r="E195" s="53">
        <v>260</v>
      </c>
      <c r="F195" s="48">
        <v>227</v>
      </c>
      <c r="G195" s="40">
        <f t="shared" si="46"/>
        <v>33</v>
      </c>
      <c r="H195" s="74">
        <v>49915</v>
      </c>
      <c r="I195" s="71">
        <v>70631</v>
      </c>
      <c r="J195" s="72">
        <v>76614</v>
      </c>
      <c r="K195" s="84">
        <f t="shared" si="47"/>
        <v>147245</v>
      </c>
    </row>
    <row r="196" spans="1:11" ht="20.25" customHeight="1">
      <c r="A196" s="53" t="s">
        <v>139</v>
      </c>
      <c r="B196" s="56">
        <v>130</v>
      </c>
      <c r="C196" s="57">
        <v>119</v>
      </c>
      <c r="D196" s="40">
        <f t="shared" si="45"/>
        <v>11</v>
      </c>
      <c r="E196" s="53">
        <v>712</v>
      </c>
      <c r="F196" s="48">
        <v>778</v>
      </c>
      <c r="G196" s="40">
        <f t="shared" si="46"/>
        <v>-66</v>
      </c>
      <c r="H196" s="74">
        <v>49852</v>
      </c>
      <c r="I196" s="71">
        <v>70601</v>
      </c>
      <c r="J196" s="72">
        <v>76620</v>
      </c>
      <c r="K196" s="73">
        <f t="shared" si="47"/>
        <v>147221</v>
      </c>
    </row>
    <row r="197" spans="1:11" ht="20.25" customHeight="1">
      <c r="A197" s="46" t="s">
        <v>159</v>
      </c>
      <c r="B197" s="56">
        <v>118</v>
      </c>
      <c r="C197" s="57">
        <v>157</v>
      </c>
      <c r="D197" s="40">
        <f t="shared" si="45"/>
        <v>-39</v>
      </c>
      <c r="E197" s="54">
        <v>1036</v>
      </c>
      <c r="F197" s="49">
        <v>1276</v>
      </c>
      <c r="G197" s="40">
        <f t="shared" si="46"/>
        <v>-240</v>
      </c>
      <c r="H197" s="80">
        <v>49727</v>
      </c>
      <c r="I197" s="79">
        <v>70656</v>
      </c>
      <c r="J197" s="85">
        <v>76620</v>
      </c>
      <c r="K197" s="84">
        <f t="shared" si="47"/>
        <v>147276</v>
      </c>
    </row>
    <row r="198" spans="1:11" ht="20.25" customHeight="1">
      <c r="A198" s="46" t="s">
        <v>129</v>
      </c>
      <c r="B198" s="63">
        <v>88</v>
      </c>
      <c r="C198" s="64">
        <v>133</v>
      </c>
      <c r="D198" s="40">
        <f t="shared" si="45"/>
        <v>-45</v>
      </c>
      <c r="E198" s="47">
        <v>276</v>
      </c>
      <c r="F198" s="66">
        <v>317</v>
      </c>
      <c r="G198" s="40">
        <f t="shared" si="46"/>
        <v>-41</v>
      </c>
      <c r="H198" s="80">
        <v>49753</v>
      </c>
      <c r="I198" s="79">
        <v>70776</v>
      </c>
      <c r="J198" s="85">
        <v>76779</v>
      </c>
      <c r="K198" s="73">
        <f t="shared" si="47"/>
        <v>147555</v>
      </c>
    </row>
    <row r="199" spans="1:11" ht="20.25" customHeight="1">
      <c r="A199" s="46" t="s">
        <v>172</v>
      </c>
      <c r="B199" s="63">
        <v>100</v>
      </c>
      <c r="C199" s="64">
        <v>151</v>
      </c>
      <c r="D199" s="40">
        <f t="shared" si="45"/>
        <v>-51</v>
      </c>
      <c r="E199" s="47">
        <v>200</v>
      </c>
      <c r="F199" s="66">
        <v>344</v>
      </c>
      <c r="G199" s="40">
        <f t="shared" si="46"/>
        <v>-144</v>
      </c>
      <c r="H199" s="80">
        <v>49803</v>
      </c>
      <c r="I199" s="79">
        <v>70819</v>
      </c>
      <c r="J199" s="85">
        <v>76822</v>
      </c>
      <c r="K199" s="73">
        <f t="shared" si="47"/>
        <v>147641</v>
      </c>
    </row>
    <row r="200" spans="1:11" ht="20.25" customHeight="1">
      <c r="A200" s="53" t="s">
        <v>157</v>
      </c>
      <c r="B200" s="56">
        <v>90</v>
      </c>
      <c r="C200" s="57">
        <v>149</v>
      </c>
      <c r="D200" s="40">
        <f t="shared" si="45"/>
        <v>-59</v>
      </c>
      <c r="E200" s="53">
        <v>233</v>
      </c>
      <c r="F200" s="48">
        <v>286</v>
      </c>
      <c r="G200" s="40">
        <f t="shared" si="46"/>
        <v>-53</v>
      </c>
      <c r="H200" s="74">
        <v>49913</v>
      </c>
      <c r="I200" s="71">
        <v>70942</v>
      </c>
      <c r="J200" s="72">
        <v>76894</v>
      </c>
      <c r="K200" s="73">
        <f t="shared" si="47"/>
        <v>147836</v>
      </c>
    </row>
    <row r="201" spans="1:11" ht="20.25" customHeight="1">
      <c r="A201" s="46" t="s">
        <v>155</v>
      </c>
      <c r="B201" s="63">
        <v>92</v>
      </c>
      <c r="C201" s="64">
        <v>117</v>
      </c>
      <c r="D201" s="39">
        <f t="shared" si="45"/>
        <v>-25</v>
      </c>
      <c r="E201" s="46">
        <v>234</v>
      </c>
      <c r="F201" s="65">
        <v>246</v>
      </c>
      <c r="G201" s="40">
        <f t="shared" si="46"/>
        <v>-12</v>
      </c>
      <c r="H201" s="80">
        <v>49943</v>
      </c>
      <c r="I201" s="79">
        <v>70994</v>
      </c>
      <c r="J201" s="85">
        <v>76954</v>
      </c>
      <c r="K201" s="84">
        <f t="shared" si="47"/>
        <v>147948</v>
      </c>
    </row>
    <row r="202" spans="1:11" ht="20.25" customHeight="1">
      <c r="A202" s="46" t="s">
        <v>156</v>
      </c>
      <c r="B202" s="63">
        <v>127</v>
      </c>
      <c r="C202" s="64">
        <v>130</v>
      </c>
      <c r="D202" s="40">
        <f t="shared" si="45"/>
        <v>-3</v>
      </c>
      <c r="E202" s="46">
        <v>293</v>
      </c>
      <c r="F202" s="65">
        <v>336</v>
      </c>
      <c r="G202" s="40">
        <f t="shared" si="46"/>
        <v>-43</v>
      </c>
      <c r="H202" s="80">
        <v>49975</v>
      </c>
      <c r="I202" s="79">
        <v>71024</v>
      </c>
      <c r="J202" s="85">
        <v>76961</v>
      </c>
      <c r="K202" s="73">
        <f t="shared" si="47"/>
        <v>147985</v>
      </c>
    </row>
    <row r="203" spans="1:11" ht="20.25" customHeight="1">
      <c r="A203" s="46" t="s">
        <v>152</v>
      </c>
      <c r="B203" s="63">
        <v>127</v>
      </c>
      <c r="C203" s="64">
        <v>123</v>
      </c>
      <c r="D203" s="39">
        <f t="shared" si="45"/>
        <v>4</v>
      </c>
      <c r="E203" s="46">
        <v>231</v>
      </c>
      <c r="F203" s="65">
        <v>352</v>
      </c>
      <c r="G203" s="40">
        <f t="shared" si="46"/>
        <v>-121</v>
      </c>
      <c r="H203" s="80">
        <v>49971</v>
      </c>
      <c r="I203" s="79">
        <v>71029</v>
      </c>
      <c r="J203" s="85">
        <v>77002</v>
      </c>
      <c r="K203" s="84">
        <f t="shared" si="47"/>
        <v>148031</v>
      </c>
    </row>
    <row r="204" spans="1:11" ht="20.25" customHeight="1">
      <c r="A204" s="46" t="s">
        <v>153</v>
      </c>
      <c r="B204" s="63">
        <v>121</v>
      </c>
      <c r="C204" s="64">
        <v>127</v>
      </c>
      <c r="D204" s="40">
        <f t="shared" si="45"/>
        <v>-6</v>
      </c>
      <c r="E204" s="46">
        <v>284</v>
      </c>
      <c r="F204" s="65">
        <v>327</v>
      </c>
      <c r="G204" s="40">
        <f t="shared" si="46"/>
        <v>-43</v>
      </c>
      <c r="H204" s="80">
        <v>49996</v>
      </c>
      <c r="I204" s="79">
        <v>71083</v>
      </c>
      <c r="J204" s="85">
        <v>77065</v>
      </c>
      <c r="K204" s="73">
        <f t="shared" si="47"/>
        <v>148148</v>
      </c>
    </row>
    <row r="205" spans="1:11" ht="20.25" customHeight="1">
      <c r="A205" s="46" t="s">
        <v>142</v>
      </c>
      <c r="B205" s="63">
        <v>106</v>
      </c>
      <c r="C205" s="64">
        <v>116</v>
      </c>
      <c r="D205" s="39">
        <f t="shared" si="45"/>
        <v>-10</v>
      </c>
      <c r="E205" s="46">
        <v>320</v>
      </c>
      <c r="F205" s="65">
        <v>282</v>
      </c>
      <c r="G205" s="40">
        <f t="shared" si="46"/>
        <v>38</v>
      </c>
      <c r="H205" s="80">
        <v>50012</v>
      </c>
      <c r="I205" s="79">
        <v>71123</v>
      </c>
      <c r="J205" s="85">
        <v>77074</v>
      </c>
      <c r="K205" s="84">
        <f t="shared" si="47"/>
        <v>148197</v>
      </c>
    </row>
    <row r="206" spans="1:11" ht="20.25" customHeight="1">
      <c r="A206" s="53" t="s">
        <v>140</v>
      </c>
      <c r="B206" s="56">
        <v>103</v>
      </c>
      <c r="C206" s="57">
        <v>138</v>
      </c>
      <c r="D206" s="40">
        <f t="shared" si="45"/>
        <v>-35</v>
      </c>
      <c r="E206" s="53">
        <v>312</v>
      </c>
      <c r="F206" s="48">
        <v>267</v>
      </c>
      <c r="G206" s="40">
        <f t="shared" si="46"/>
        <v>45</v>
      </c>
      <c r="H206" s="74">
        <v>49959</v>
      </c>
      <c r="I206" s="71">
        <v>71113</v>
      </c>
      <c r="J206" s="72">
        <v>77056</v>
      </c>
      <c r="K206" s="73">
        <f t="shared" si="47"/>
        <v>148169</v>
      </c>
    </row>
    <row r="207" spans="1:11" ht="20.25" customHeight="1">
      <c r="A207" s="46" t="s">
        <v>150</v>
      </c>
      <c r="B207" s="63">
        <v>117</v>
      </c>
      <c r="C207" s="64">
        <v>131</v>
      </c>
      <c r="D207" s="39">
        <f t="shared" si="45"/>
        <v>-14</v>
      </c>
      <c r="E207" s="46">
        <v>331</v>
      </c>
      <c r="F207" s="48">
        <v>306</v>
      </c>
      <c r="G207" s="40">
        <f t="shared" si="46"/>
        <v>25</v>
      </c>
      <c r="H207" s="80">
        <v>49934</v>
      </c>
      <c r="I207" s="79">
        <v>71098</v>
      </c>
      <c r="J207" s="85">
        <v>77061</v>
      </c>
      <c r="K207" s="84">
        <f t="shared" si="47"/>
        <v>148159</v>
      </c>
    </row>
    <row r="208" spans="1:11" ht="20.25" customHeight="1">
      <c r="A208" s="53" t="s">
        <v>139</v>
      </c>
      <c r="B208" s="56">
        <v>109</v>
      </c>
      <c r="C208" s="57">
        <v>127</v>
      </c>
      <c r="D208" s="40">
        <f t="shared" si="45"/>
        <v>-18</v>
      </c>
      <c r="E208" s="53">
        <v>804</v>
      </c>
      <c r="F208" s="48">
        <v>807</v>
      </c>
      <c r="G208" s="40">
        <f t="shared" si="46"/>
        <v>-3</v>
      </c>
      <c r="H208" s="74">
        <v>49892</v>
      </c>
      <c r="I208" s="71">
        <v>71092</v>
      </c>
      <c r="J208" s="72">
        <v>77056</v>
      </c>
      <c r="K208" s="73">
        <f t="shared" si="47"/>
        <v>148148</v>
      </c>
    </row>
    <row r="209" spans="1:11" ht="20.25" customHeight="1">
      <c r="A209" s="53" t="s">
        <v>149</v>
      </c>
      <c r="B209" s="56">
        <v>98</v>
      </c>
      <c r="C209" s="57">
        <v>135</v>
      </c>
      <c r="D209" s="39">
        <f t="shared" si="45"/>
        <v>-37</v>
      </c>
      <c r="E209" s="53">
        <v>973</v>
      </c>
      <c r="F209" s="48">
        <v>1318</v>
      </c>
      <c r="G209" s="40">
        <f t="shared" si="46"/>
        <v>-345</v>
      </c>
      <c r="H209" s="74">
        <v>49755</v>
      </c>
      <c r="I209" s="71">
        <v>71144</v>
      </c>
      <c r="J209" s="72">
        <v>77236</v>
      </c>
      <c r="K209" s="84">
        <f t="shared" si="47"/>
        <v>148380</v>
      </c>
    </row>
    <row r="210" spans="1:11" ht="20.25" customHeight="1">
      <c r="A210" s="53" t="s">
        <v>148</v>
      </c>
      <c r="B210" s="56">
        <v>110</v>
      </c>
      <c r="C210" s="48">
        <v>145</v>
      </c>
      <c r="D210" s="40">
        <f t="shared" si="45"/>
        <v>-35</v>
      </c>
      <c r="E210" s="53">
        <v>322</v>
      </c>
      <c r="F210" s="48">
        <v>320</v>
      </c>
      <c r="G210" s="40">
        <f t="shared" si="46"/>
        <v>2</v>
      </c>
      <c r="H210" s="74">
        <v>49793</v>
      </c>
      <c r="I210" s="71">
        <v>71314</v>
      </c>
      <c r="J210" s="72">
        <v>77236</v>
      </c>
      <c r="K210" s="73">
        <f t="shared" si="47"/>
        <v>148550</v>
      </c>
    </row>
    <row r="211" spans="1:11" ht="20.25" customHeight="1">
      <c r="A211" s="53" t="s">
        <v>173</v>
      </c>
      <c r="B211" s="56">
        <v>96</v>
      </c>
      <c r="C211" s="48">
        <v>166</v>
      </c>
      <c r="D211" s="40">
        <f t="shared" si="45"/>
        <v>-70</v>
      </c>
      <c r="E211" s="53">
        <v>330</v>
      </c>
      <c r="F211" s="48">
        <v>284</v>
      </c>
      <c r="G211" s="40">
        <f t="shared" si="46"/>
        <v>46</v>
      </c>
      <c r="H211" s="74">
        <v>49806</v>
      </c>
      <c r="I211" s="71">
        <v>71334</v>
      </c>
      <c r="J211" s="72">
        <v>77249</v>
      </c>
      <c r="K211" s="73">
        <f t="shared" si="47"/>
        <v>148583</v>
      </c>
    </row>
    <row r="212" spans="1:11" ht="20.25" customHeight="1">
      <c r="A212" s="67"/>
      <c r="B212" s="68"/>
      <c r="C212" s="68"/>
      <c r="D212" s="68"/>
      <c r="E212" s="68"/>
      <c r="F212" s="68"/>
      <c r="G212" s="68"/>
      <c r="H212" s="86"/>
      <c r="I212" s="489" t="s">
        <v>29</v>
      </c>
      <c r="J212" s="489"/>
      <c r="K212" s="489"/>
    </row>
    <row r="213" spans="1:11" ht="29.25" customHeight="1">
      <c r="A213" s="67"/>
      <c r="B213" s="68"/>
      <c r="C213" s="68"/>
      <c r="D213" s="68"/>
      <c r="E213" s="68"/>
      <c r="F213" s="68"/>
      <c r="G213" s="68"/>
      <c r="H213" s="86"/>
    </row>
    <row r="214" spans="1:11" ht="14.25" customHeight="1"/>
  </sheetData>
  <mergeCells count="8">
    <mergeCell ref="I212:K212"/>
    <mergeCell ref="A3:A4"/>
    <mergeCell ref="A1:K1"/>
    <mergeCell ref="J2:K2"/>
    <mergeCell ref="B3:D3"/>
    <mergeCell ref="E3:G3"/>
    <mergeCell ref="H3:H4"/>
    <mergeCell ref="I3:K3"/>
  </mergeCells>
  <phoneticPr fontId="4"/>
  <printOptions horizontalCentered="1"/>
  <pageMargins left="0.59055118110236227" right="0.39370078740157483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"/>
  <sheetViews>
    <sheetView zoomScaleNormal="100" zoomScaleSheetLayoutView="100" workbookViewId="0">
      <selection activeCell="U19" sqref="U19"/>
    </sheetView>
  </sheetViews>
  <sheetFormatPr defaultRowHeight="13.5"/>
  <cols>
    <col min="2" max="2" width="5.625" customWidth="1"/>
    <col min="4" max="4" width="5.75" customWidth="1"/>
    <col min="5" max="5" width="5.375" customWidth="1"/>
    <col min="7" max="8" width="5.75" customWidth="1"/>
    <col min="9" max="9" width="9.125" customWidth="1"/>
    <col min="10" max="10" width="5.75" customWidth="1"/>
    <col min="11" max="11" width="5.625" customWidth="1"/>
    <col min="12" max="12" width="9.25" bestFit="1" customWidth="1"/>
    <col min="13" max="14" width="5.625" customWidth="1"/>
    <col min="16" max="16" width="5.75" customWidth="1"/>
    <col min="17" max="17" width="5.625" customWidth="1"/>
    <col min="18" max="18" width="9" style="15" customWidth="1"/>
    <col min="19" max="19" width="5.625" customWidth="1"/>
  </cols>
  <sheetData>
    <row r="1" spans="1:19" ht="23.25" customHeight="1">
      <c r="A1" s="500" t="s">
        <v>143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</row>
    <row r="2" spans="1:19" ht="12.75" customHeight="1">
      <c r="O2" s="501" t="s">
        <v>38</v>
      </c>
      <c r="P2" s="501"/>
      <c r="Q2" s="501"/>
      <c r="R2" s="501"/>
      <c r="S2" s="501"/>
    </row>
    <row r="3" spans="1:19" ht="15" customHeight="1">
      <c r="A3" t="s">
        <v>536</v>
      </c>
      <c r="O3" s="6"/>
      <c r="P3" s="6"/>
      <c r="Q3" s="6"/>
      <c r="R3" s="356"/>
      <c r="S3" s="6"/>
    </row>
    <row r="4" spans="1:19" ht="17.25" customHeight="1">
      <c r="A4" s="506"/>
      <c r="B4" s="502" t="s">
        <v>39</v>
      </c>
      <c r="C4" s="503"/>
      <c r="D4" s="503"/>
      <c r="E4" s="503"/>
      <c r="F4" s="503"/>
      <c r="G4" s="503"/>
      <c r="H4" s="503"/>
      <c r="I4" s="503"/>
      <c r="J4" s="504"/>
      <c r="K4" s="505" t="s">
        <v>40</v>
      </c>
      <c r="L4" s="503"/>
      <c r="M4" s="503"/>
      <c r="N4" s="503"/>
      <c r="O4" s="503"/>
      <c r="P4" s="503"/>
      <c r="Q4" s="503"/>
      <c r="R4" s="503"/>
      <c r="S4" s="503"/>
    </row>
    <row r="5" spans="1:19" ht="17.25" customHeight="1" thickBot="1">
      <c r="A5" s="507"/>
      <c r="B5" s="357"/>
      <c r="C5" s="358" t="s">
        <v>525</v>
      </c>
      <c r="D5" s="359"/>
      <c r="E5" s="360"/>
      <c r="F5" s="358" t="s">
        <v>485</v>
      </c>
      <c r="G5" s="361"/>
      <c r="H5" s="362"/>
      <c r="I5" s="358" t="s">
        <v>41</v>
      </c>
      <c r="J5" s="363"/>
      <c r="K5" s="364"/>
      <c r="L5" s="358" t="str">
        <f>C5</f>
        <v>令和６年度</v>
      </c>
      <c r="M5" s="359"/>
      <c r="N5" s="362"/>
      <c r="O5" s="358" t="str">
        <f>F5</f>
        <v>令和５年度</v>
      </c>
      <c r="P5" s="361"/>
      <c r="Q5" s="362"/>
      <c r="R5" s="365" t="s">
        <v>137</v>
      </c>
      <c r="S5" s="366"/>
    </row>
    <row r="6" spans="1:19" ht="17.25" customHeight="1" thickTop="1">
      <c r="A6" s="508" t="s">
        <v>45</v>
      </c>
      <c r="B6" s="367"/>
      <c r="C6" s="368">
        <v>1.2</v>
      </c>
      <c r="D6" s="369"/>
      <c r="E6" s="367"/>
      <c r="F6" s="368">
        <v>1.46</v>
      </c>
      <c r="G6" s="369"/>
      <c r="H6" s="370"/>
      <c r="I6" s="371">
        <f>C6-F6</f>
        <v>-0.26</v>
      </c>
      <c r="J6" s="372"/>
      <c r="K6" s="373"/>
      <c r="L6" s="250">
        <v>1351</v>
      </c>
      <c r="M6" s="369"/>
      <c r="N6" s="373"/>
      <c r="O6" s="250">
        <v>1620</v>
      </c>
      <c r="P6" s="369"/>
      <c r="Q6" s="370"/>
      <c r="R6" s="412" t="s">
        <v>543</v>
      </c>
      <c r="S6" s="369"/>
    </row>
    <row r="7" spans="1:19" ht="17.25" customHeight="1">
      <c r="A7" s="499"/>
      <c r="B7" s="374" t="s">
        <v>43</v>
      </c>
      <c r="C7" s="375">
        <v>1.5</v>
      </c>
      <c r="D7" s="376" t="s">
        <v>44</v>
      </c>
      <c r="E7" s="374" t="s">
        <v>43</v>
      </c>
      <c r="F7" s="375">
        <v>1.69</v>
      </c>
      <c r="G7" s="376" t="s">
        <v>44</v>
      </c>
      <c r="H7" s="377" t="s">
        <v>43</v>
      </c>
      <c r="I7" s="409">
        <f t="shared" ref="I7:I29" si="0">C7-F7</f>
        <v>-0.18999999999999995</v>
      </c>
      <c r="J7" s="378" t="s">
        <v>44</v>
      </c>
      <c r="K7" s="379" t="s">
        <v>43</v>
      </c>
      <c r="L7" s="251">
        <v>907</v>
      </c>
      <c r="M7" s="376" t="s">
        <v>44</v>
      </c>
      <c r="N7" s="379" t="s">
        <v>43</v>
      </c>
      <c r="O7" s="251">
        <v>1031</v>
      </c>
      <c r="P7" s="376" t="s">
        <v>44</v>
      </c>
      <c r="Q7" s="377" t="s">
        <v>43</v>
      </c>
      <c r="R7" s="380" t="s">
        <v>544</v>
      </c>
      <c r="S7" s="376" t="s">
        <v>44</v>
      </c>
    </row>
    <row r="8" spans="1:19" ht="17.25" customHeight="1">
      <c r="A8" s="498" t="s">
        <v>46</v>
      </c>
      <c r="B8" s="381"/>
      <c r="C8" s="382">
        <v>1.17</v>
      </c>
      <c r="D8" s="366"/>
      <c r="E8" s="381"/>
      <c r="F8" s="382">
        <v>1.47</v>
      </c>
      <c r="G8" s="366"/>
      <c r="H8" s="360"/>
      <c r="I8" s="411">
        <f t="shared" si="0"/>
        <v>-0.30000000000000004</v>
      </c>
      <c r="J8" s="383"/>
      <c r="K8" s="384"/>
      <c r="L8" s="252">
        <v>1390</v>
      </c>
      <c r="M8" s="366"/>
      <c r="N8" s="384"/>
      <c r="O8" s="252">
        <v>1743</v>
      </c>
      <c r="P8" s="366"/>
      <c r="Q8" s="360"/>
      <c r="R8" s="385" t="s">
        <v>545</v>
      </c>
      <c r="S8" s="366"/>
    </row>
    <row r="9" spans="1:19" ht="17.25" customHeight="1">
      <c r="A9" s="499"/>
      <c r="B9" s="374" t="s">
        <v>43</v>
      </c>
      <c r="C9" s="382">
        <v>1.49</v>
      </c>
      <c r="D9" s="386" t="s">
        <v>44</v>
      </c>
      <c r="E9" s="374" t="s">
        <v>43</v>
      </c>
      <c r="F9" s="382">
        <v>1.78</v>
      </c>
      <c r="G9" s="386" t="s">
        <v>44</v>
      </c>
      <c r="H9" s="387" t="s">
        <v>43</v>
      </c>
      <c r="I9" s="410">
        <f t="shared" si="0"/>
        <v>-0.29000000000000004</v>
      </c>
      <c r="J9" s="388" t="s">
        <v>44</v>
      </c>
      <c r="K9" s="389" t="s">
        <v>43</v>
      </c>
      <c r="L9" s="32">
        <v>989</v>
      </c>
      <c r="M9" s="376" t="s">
        <v>44</v>
      </c>
      <c r="N9" s="389" t="s">
        <v>43</v>
      </c>
      <c r="O9" s="32">
        <v>1207</v>
      </c>
      <c r="P9" s="376" t="s">
        <v>44</v>
      </c>
      <c r="Q9" s="377" t="s">
        <v>43</v>
      </c>
      <c r="R9" s="380" t="s">
        <v>546</v>
      </c>
      <c r="S9" s="376" t="s">
        <v>44</v>
      </c>
    </row>
    <row r="10" spans="1:19" ht="17.25" customHeight="1">
      <c r="A10" s="498" t="s">
        <v>47</v>
      </c>
      <c r="B10" s="381"/>
      <c r="C10" s="390">
        <v>1.27</v>
      </c>
      <c r="D10" s="366"/>
      <c r="E10" s="381"/>
      <c r="F10" s="390">
        <v>1.42</v>
      </c>
      <c r="G10" s="366"/>
      <c r="H10" s="360"/>
      <c r="I10" s="409">
        <f t="shared" si="0"/>
        <v>-0.14999999999999991</v>
      </c>
      <c r="J10" s="383"/>
      <c r="K10" s="384"/>
      <c r="L10" s="252">
        <v>1384</v>
      </c>
      <c r="M10" s="366"/>
      <c r="N10" s="384"/>
      <c r="O10" s="252">
        <v>1652</v>
      </c>
      <c r="P10" s="366"/>
      <c r="Q10" s="360"/>
      <c r="R10" s="385" t="s">
        <v>547</v>
      </c>
      <c r="S10" s="391"/>
    </row>
    <row r="11" spans="1:19" ht="17.25" customHeight="1">
      <c r="A11" s="510"/>
      <c r="B11" s="392" t="s">
        <v>43</v>
      </c>
      <c r="C11" s="375">
        <v>1.61</v>
      </c>
      <c r="D11" s="376" t="s">
        <v>44</v>
      </c>
      <c r="E11" s="392" t="s">
        <v>43</v>
      </c>
      <c r="F11" s="375">
        <v>1.73</v>
      </c>
      <c r="G11" s="376" t="s">
        <v>44</v>
      </c>
      <c r="H11" s="377" t="s">
        <v>43</v>
      </c>
      <c r="I11" s="409">
        <f t="shared" si="0"/>
        <v>-0.11999999999999988</v>
      </c>
      <c r="J11" s="378" t="s">
        <v>44</v>
      </c>
      <c r="K11" s="379" t="s">
        <v>43</v>
      </c>
      <c r="L11" s="251">
        <v>919</v>
      </c>
      <c r="M11" s="386" t="s">
        <v>44</v>
      </c>
      <c r="N11" s="379" t="s">
        <v>43</v>
      </c>
      <c r="O11" s="251">
        <v>1068</v>
      </c>
      <c r="P11" s="386" t="s">
        <v>44</v>
      </c>
      <c r="Q11" s="387" t="s">
        <v>43</v>
      </c>
      <c r="R11" s="380" t="s">
        <v>548</v>
      </c>
      <c r="S11" s="386" t="s">
        <v>44</v>
      </c>
    </row>
    <row r="12" spans="1:19" ht="17.25" customHeight="1">
      <c r="A12" s="498" t="s">
        <v>48</v>
      </c>
      <c r="B12" s="381"/>
      <c r="C12" s="390">
        <v>1.37</v>
      </c>
      <c r="D12" s="366"/>
      <c r="E12" s="381"/>
      <c r="F12" s="390">
        <v>1.46</v>
      </c>
      <c r="G12" s="366"/>
      <c r="H12" s="360"/>
      <c r="I12" s="411">
        <f t="shared" si="0"/>
        <v>-8.9999999999999858E-2</v>
      </c>
      <c r="J12" s="383"/>
      <c r="K12" s="384"/>
      <c r="L12" s="252">
        <v>1612</v>
      </c>
      <c r="M12" s="366"/>
      <c r="N12" s="384"/>
      <c r="O12" s="252">
        <v>1442</v>
      </c>
      <c r="P12" s="366"/>
      <c r="Q12" s="360"/>
      <c r="R12" s="413">
        <v>0.11799999999999999</v>
      </c>
      <c r="S12" s="391"/>
    </row>
    <row r="13" spans="1:19" ht="17.25" customHeight="1">
      <c r="A13" s="499"/>
      <c r="B13" s="374" t="s">
        <v>43</v>
      </c>
      <c r="C13" s="375">
        <v>1.68</v>
      </c>
      <c r="D13" s="376" t="s">
        <v>44</v>
      </c>
      <c r="E13" s="374" t="s">
        <v>43</v>
      </c>
      <c r="F13" s="375">
        <v>1.74</v>
      </c>
      <c r="G13" s="376" t="s">
        <v>44</v>
      </c>
      <c r="H13" s="377" t="s">
        <v>43</v>
      </c>
      <c r="I13" s="410">
        <f t="shared" si="0"/>
        <v>-6.0000000000000053E-2</v>
      </c>
      <c r="J13" s="378" t="s">
        <v>44</v>
      </c>
      <c r="K13" s="379" t="s">
        <v>43</v>
      </c>
      <c r="L13" s="251">
        <v>1136</v>
      </c>
      <c r="M13" s="386" t="s">
        <v>44</v>
      </c>
      <c r="N13" s="379" t="s">
        <v>43</v>
      </c>
      <c r="O13" s="251">
        <v>975</v>
      </c>
      <c r="P13" s="386" t="s">
        <v>44</v>
      </c>
      <c r="Q13" s="387" t="s">
        <v>43</v>
      </c>
      <c r="R13" s="414">
        <v>0.16500000000000001</v>
      </c>
      <c r="S13" s="386" t="s">
        <v>44</v>
      </c>
    </row>
    <row r="14" spans="1:19" ht="17.25" customHeight="1">
      <c r="A14" s="498" t="s">
        <v>49</v>
      </c>
      <c r="B14" s="381"/>
      <c r="C14" s="390">
        <v>1.39</v>
      </c>
      <c r="D14" s="366"/>
      <c r="E14" s="381"/>
      <c r="F14" s="390">
        <v>1.52</v>
      </c>
      <c r="G14" s="366"/>
      <c r="H14" s="360"/>
      <c r="I14" s="409">
        <f t="shared" si="0"/>
        <v>-0.13000000000000012</v>
      </c>
      <c r="J14" s="383"/>
      <c r="K14" s="384"/>
      <c r="L14" s="252">
        <v>1356</v>
      </c>
      <c r="M14" s="366"/>
      <c r="N14" s="384"/>
      <c r="O14" s="252">
        <v>1805</v>
      </c>
      <c r="P14" s="366"/>
      <c r="Q14" s="360"/>
      <c r="R14" s="385" t="s">
        <v>549</v>
      </c>
      <c r="S14" s="391"/>
    </row>
    <row r="15" spans="1:19" ht="17.25" customHeight="1">
      <c r="A15" s="499"/>
      <c r="B15" s="392" t="s">
        <v>43</v>
      </c>
      <c r="C15" s="393">
        <v>1.68</v>
      </c>
      <c r="D15" s="376" t="s">
        <v>44</v>
      </c>
      <c r="E15" s="392" t="s">
        <v>43</v>
      </c>
      <c r="F15" s="393">
        <v>1.79</v>
      </c>
      <c r="G15" s="376" t="s">
        <v>44</v>
      </c>
      <c r="H15" s="377" t="s">
        <v>43</v>
      </c>
      <c r="I15" s="409">
        <f t="shared" si="0"/>
        <v>-0.1100000000000001</v>
      </c>
      <c r="J15" s="378" t="s">
        <v>44</v>
      </c>
      <c r="K15" s="379" t="s">
        <v>43</v>
      </c>
      <c r="L15" s="251">
        <v>925</v>
      </c>
      <c r="M15" s="386" t="s">
        <v>44</v>
      </c>
      <c r="N15" s="379" t="s">
        <v>43</v>
      </c>
      <c r="O15" s="251">
        <v>1221</v>
      </c>
      <c r="P15" s="386" t="s">
        <v>44</v>
      </c>
      <c r="Q15" s="387" t="s">
        <v>43</v>
      </c>
      <c r="R15" s="380" t="s">
        <v>550</v>
      </c>
      <c r="S15" s="386" t="s">
        <v>44</v>
      </c>
    </row>
    <row r="16" spans="1:19" ht="17.25" customHeight="1">
      <c r="A16" s="498" t="s">
        <v>50</v>
      </c>
      <c r="B16" s="381"/>
      <c r="C16" s="394">
        <v>1.42</v>
      </c>
      <c r="D16" s="366"/>
      <c r="E16" s="381"/>
      <c r="F16" s="394">
        <v>1.51</v>
      </c>
      <c r="G16" s="366"/>
      <c r="H16" s="360"/>
      <c r="I16" s="411">
        <f t="shared" si="0"/>
        <v>-9.000000000000008E-2</v>
      </c>
      <c r="J16" s="383"/>
      <c r="K16" s="384"/>
      <c r="L16" s="252">
        <v>1525</v>
      </c>
      <c r="M16" s="366"/>
      <c r="N16" s="384"/>
      <c r="O16" s="252">
        <v>1625</v>
      </c>
      <c r="P16" s="366"/>
      <c r="Q16" s="360"/>
      <c r="R16" s="385" t="s">
        <v>551</v>
      </c>
      <c r="S16" s="391"/>
    </row>
    <row r="17" spans="1:19" ht="17.25" customHeight="1">
      <c r="A17" s="510"/>
      <c r="B17" s="392" t="s">
        <v>43</v>
      </c>
      <c r="C17" s="382">
        <v>1.73</v>
      </c>
      <c r="D17" s="386" t="s">
        <v>44</v>
      </c>
      <c r="E17" s="392" t="s">
        <v>43</v>
      </c>
      <c r="F17" s="382">
        <v>1.74</v>
      </c>
      <c r="G17" s="386" t="s">
        <v>44</v>
      </c>
      <c r="H17" s="387" t="s">
        <v>43</v>
      </c>
      <c r="I17" s="410">
        <f t="shared" si="0"/>
        <v>-1.0000000000000009E-2</v>
      </c>
      <c r="J17" s="388" t="s">
        <v>44</v>
      </c>
      <c r="K17" s="389" t="s">
        <v>43</v>
      </c>
      <c r="L17" s="32">
        <v>1011</v>
      </c>
      <c r="M17" s="386" t="s">
        <v>44</v>
      </c>
      <c r="N17" s="389" t="s">
        <v>43</v>
      </c>
      <c r="O17" s="32">
        <v>1060</v>
      </c>
      <c r="P17" s="386" t="s">
        <v>44</v>
      </c>
      <c r="Q17" s="387" t="s">
        <v>43</v>
      </c>
      <c r="R17" s="395" t="s">
        <v>552</v>
      </c>
      <c r="S17" s="386" t="s">
        <v>44</v>
      </c>
    </row>
    <row r="18" spans="1:19" ht="17.25" customHeight="1">
      <c r="A18" s="498" t="s">
        <v>121</v>
      </c>
      <c r="B18" s="381"/>
      <c r="C18" s="390">
        <v>1.47</v>
      </c>
      <c r="D18" s="366"/>
      <c r="E18" s="381"/>
      <c r="F18" s="390">
        <v>1.43</v>
      </c>
      <c r="G18" s="366"/>
      <c r="H18" s="360"/>
      <c r="I18" s="384">
        <f t="shared" si="0"/>
        <v>4.0000000000000036E-2</v>
      </c>
      <c r="J18" s="383"/>
      <c r="K18" s="384"/>
      <c r="L18" s="252">
        <v>1649</v>
      </c>
      <c r="M18" s="366"/>
      <c r="N18" s="384"/>
      <c r="O18" s="252">
        <v>1366</v>
      </c>
      <c r="P18" s="366"/>
      <c r="Q18" s="360"/>
      <c r="R18" s="413">
        <v>0.20699999999999999</v>
      </c>
      <c r="S18" s="391"/>
    </row>
    <row r="19" spans="1:19" ht="17.25" customHeight="1">
      <c r="A19" s="499"/>
      <c r="B19" s="392" t="s">
        <v>43</v>
      </c>
      <c r="C19" s="375">
        <v>1.77</v>
      </c>
      <c r="D19" s="376" t="s">
        <v>44</v>
      </c>
      <c r="E19" s="392" t="s">
        <v>43</v>
      </c>
      <c r="F19" s="375">
        <v>1.65</v>
      </c>
      <c r="G19" s="376" t="s">
        <v>44</v>
      </c>
      <c r="H19" s="377" t="s">
        <v>43</v>
      </c>
      <c r="I19" s="7">
        <f t="shared" si="0"/>
        <v>0.12000000000000011</v>
      </c>
      <c r="J19" s="378" t="s">
        <v>44</v>
      </c>
      <c r="K19" s="379" t="s">
        <v>43</v>
      </c>
      <c r="L19" s="251">
        <v>1087</v>
      </c>
      <c r="M19" s="386" t="s">
        <v>44</v>
      </c>
      <c r="N19" s="379" t="s">
        <v>43</v>
      </c>
      <c r="O19" s="251">
        <v>884</v>
      </c>
      <c r="P19" s="386" t="s">
        <v>44</v>
      </c>
      <c r="Q19" s="387" t="s">
        <v>43</v>
      </c>
      <c r="R19" s="417">
        <v>0.23</v>
      </c>
      <c r="S19" s="386" t="s">
        <v>44</v>
      </c>
    </row>
    <row r="20" spans="1:19" ht="17.25" customHeight="1">
      <c r="A20" s="498" t="s">
        <v>69</v>
      </c>
      <c r="B20" s="381"/>
      <c r="C20" s="390">
        <v>1.47</v>
      </c>
      <c r="D20" s="366"/>
      <c r="E20" s="381"/>
      <c r="F20" s="390">
        <v>1.44</v>
      </c>
      <c r="G20" s="366"/>
      <c r="H20" s="360"/>
      <c r="I20" s="384">
        <f t="shared" si="0"/>
        <v>3.0000000000000027E-2</v>
      </c>
      <c r="J20" s="383"/>
      <c r="K20" s="384"/>
      <c r="L20" s="252">
        <v>1316</v>
      </c>
      <c r="M20" s="366"/>
      <c r="N20" s="384"/>
      <c r="O20" s="252">
        <v>1626</v>
      </c>
      <c r="P20" s="366"/>
      <c r="Q20" s="360"/>
      <c r="R20" s="413" t="s">
        <v>562</v>
      </c>
      <c r="S20" s="391"/>
    </row>
    <row r="21" spans="1:19" ht="17.25" customHeight="1">
      <c r="A21" s="499"/>
      <c r="B21" s="392" t="s">
        <v>43</v>
      </c>
      <c r="C21" s="375">
        <v>1.76</v>
      </c>
      <c r="D21" s="376" t="s">
        <v>44</v>
      </c>
      <c r="E21" s="392" t="s">
        <v>43</v>
      </c>
      <c r="F21" s="375">
        <v>1.69</v>
      </c>
      <c r="G21" s="376" t="s">
        <v>44</v>
      </c>
      <c r="H21" s="377" t="s">
        <v>43</v>
      </c>
      <c r="I21" s="396">
        <f t="shared" si="0"/>
        <v>7.0000000000000062E-2</v>
      </c>
      <c r="J21" s="378" t="s">
        <v>44</v>
      </c>
      <c r="K21" s="379" t="s">
        <v>43</v>
      </c>
      <c r="L21" s="251">
        <v>939</v>
      </c>
      <c r="M21" s="386" t="s">
        <v>44</v>
      </c>
      <c r="N21" s="379" t="s">
        <v>43</v>
      </c>
      <c r="O21" s="251">
        <v>1097</v>
      </c>
      <c r="P21" s="386" t="s">
        <v>44</v>
      </c>
      <c r="Q21" s="387" t="s">
        <v>43</v>
      </c>
      <c r="R21" s="417" t="s">
        <v>563</v>
      </c>
      <c r="S21" s="386" t="s">
        <v>44</v>
      </c>
    </row>
    <row r="22" spans="1:19" ht="17.25" customHeight="1">
      <c r="A22" s="498" t="s">
        <v>122</v>
      </c>
      <c r="B22" s="381"/>
      <c r="C22" s="390">
        <v>1.62</v>
      </c>
      <c r="D22" s="366"/>
      <c r="E22" s="381"/>
      <c r="F22" s="390">
        <v>1.52</v>
      </c>
      <c r="G22" s="366"/>
      <c r="H22" s="360"/>
      <c r="I22" s="7">
        <f t="shared" si="0"/>
        <v>0.10000000000000009</v>
      </c>
      <c r="J22" s="383"/>
      <c r="K22" s="384"/>
      <c r="L22" s="252">
        <v>1697</v>
      </c>
      <c r="M22" s="366"/>
      <c r="N22" s="384"/>
      <c r="O22" s="252">
        <v>1665</v>
      </c>
      <c r="P22" s="366"/>
      <c r="Q22" s="360"/>
      <c r="R22" s="413">
        <v>1.9E-2</v>
      </c>
      <c r="S22" s="391"/>
    </row>
    <row r="23" spans="1:19" ht="17.25" customHeight="1">
      <c r="A23" s="510"/>
      <c r="B23" s="374" t="s">
        <v>43</v>
      </c>
      <c r="C23" s="375">
        <v>1.92</v>
      </c>
      <c r="D23" s="376" t="s">
        <v>44</v>
      </c>
      <c r="E23" s="374" t="s">
        <v>43</v>
      </c>
      <c r="F23" s="375">
        <v>1.8</v>
      </c>
      <c r="G23" s="376" t="s">
        <v>44</v>
      </c>
      <c r="H23" s="377" t="s">
        <v>43</v>
      </c>
      <c r="I23" s="7">
        <f t="shared" si="0"/>
        <v>0.11999999999999988</v>
      </c>
      <c r="J23" s="378" t="s">
        <v>44</v>
      </c>
      <c r="K23" s="379" t="s">
        <v>43</v>
      </c>
      <c r="L23" s="251">
        <v>1095</v>
      </c>
      <c r="M23" s="376" t="s">
        <v>44</v>
      </c>
      <c r="N23" s="379" t="s">
        <v>43</v>
      </c>
      <c r="O23" s="251">
        <v>1083</v>
      </c>
      <c r="P23" s="376" t="s">
        <v>44</v>
      </c>
      <c r="Q23" s="377" t="s">
        <v>43</v>
      </c>
      <c r="R23" s="414">
        <v>1.0999999999999999E-2</v>
      </c>
      <c r="S23" s="376" t="s">
        <v>44</v>
      </c>
    </row>
    <row r="24" spans="1:19" ht="17.25" customHeight="1">
      <c r="A24" s="498" t="s">
        <v>127</v>
      </c>
      <c r="B24" s="397"/>
      <c r="C24" s="382">
        <v>1.59</v>
      </c>
      <c r="D24" s="398"/>
      <c r="E24" s="397"/>
      <c r="F24" s="382">
        <v>1.5</v>
      </c>
      <c r="G24" s="398"/>
      <c r="H24" s="399"/>
      <c r="I24" s="384">
        <f t="shared" si="0"/>
        <v>9.000000000000008E-2</v>
      </c>
      <c r="J24" s="400"/>
      <c r="K24" s="7"/>
      <c r="L24" s="32">
        <v>1616</v>
      </c>
      <c r="M24" s="398"/>
      <c r="N24" s="7"/>
      <c r="O24" s="32">
        <v>1541</v>
      </c>
      <c r="P24" s="398"/>
      <c r="Q24" s="399"/>
      <c r="R24" s="418">
        <v>4.9000000000000002E-2</v>
      </c>
      <c r="S24" s="398"/>
    </row>
    <row r="25" spans="1:19" ht="17.25" customHeight="1">
      <c r="A25" s="499"/>
      <c r="B25" s="392" t="s">
        <v>43</v>
      </c>
      <c r="C25" s="375">
        <v>1.86</v>
      </c>
      <c r="D25" s="376" t="s">
        <v>44</v>
      </c>
      <c r="E25" s="392" t="s">
        <v>43</v>
      </c>
      <c r="F25" s="375">
        <v>1.7</v>
      </c>
      <c r="G25" s="376" t="s">
        <v>44</v>
      </c>
      <c r="H25" s="377" t="s">
        <v>43</v>
      </c>
      <c r="I25" s="7">
        <f t="shared" si="0"/>
        <v>0.16000000000000014</v>
      </c>
      <c r="J25" s="378" t="s">
        <v>44</v>
      </c>
      <c r="K25" s="379" t="s">
        <v>43</v>
      </c>
      <c r="L25" s="251">
        <v>992</v>
      </c>
      <c r="M25" s="386" t="s">
        <v>44</v>
      </c>
      <c r="N25" s="379" t="s">
        <v>43</v>
      </c>
      <c r="O25" s="251">
        <v>945</v>
      </c>
      <c r="P25" s="386" t="s">
        <v>44</v>
      </c>
      <c r="Q25" s="377" t="s">
        <v>43</v>
      </c>
      <c r="R25" s="419">
        <v>0.05</v>
      </c>
      <c r="S25" s="376" t="s">
        <v>44</v>
      </c>
    </row>
    <row r="26" spans="1:19" ht="17.25" customHeight="1">
      <c r="A26" s="498" t="s">
        <v>130</v>
      </c>
      <c r="B26" s="381"/>
      <c r="C26" s="390">
        <v>1.48</v>
      </c>
      <c r="D26" s="366"/>
      <c r="E26" s="381"/>
      <c r="F26" s="390">
        <v>1.48</v>
      </c>
      <c r="G26" s="366"/>
      <c r="H26" s="399"/>
      <c r="I26" s="401">
        <f t="shared" si="0"/>
        <v>0</v>
      </c>
      <c r="J26" s="400"/>
      <c r="K26" s="384"/>
      <c r="L26" s="252">
        <v>1380</v>
      </c>
      <c r="M26" s="366"/>
      <c r="N26" s="384"/>
      <c r="O26" s="252">
        <v>1601</v>
      </c>
      <c r="P26" s="366"/>
      <c r="Q26" s="360"/>
      <c r="R26" s="420" t="s">
        <v>567</v>
      </c>
      <c r="S26" s="366"/>
    </row>
    <row r="27" spans="1:19" ht="17.25" customHeight="1">
      <c r="A27" s="499"/>
      <c r="B27" s="392" t="s">
        <v>43</v>
      </c>
      <c r="C27" s="375">
        <v>1.72</v>
      </c>
      <c r="D27" s="376" t="s">
        <v>44</v>
      </c>
      <c r="E27" s="392" t="s">
        <v>43</v>
      </c>
      <c r="F27" s="375">
        <v>1.68</v>
      </c>
      <c r="G27" s="376" t="s">
        <v>44</v>
      </c>
      <c r="H27" s="387" t="s">
        <v>43</v>
      </c>
      <c r="I27" s="389">
        <f t="shared" si="0"/>
        <v>4.0000000000000036E-2</v>
      </c>
      <c r="J27" s="388" t="s">
        <v>44</v>
      </c>
      <c r="K27" s="379" t="s">
        <v>43</v>
      </c>
      <c r="L27" s="251">
        <v>942</v>
      </c>
      <c r="M27" s="386" t="s">
        <v>44</v>
      </c>
      <c r="N27" s="379" t="s">
        <v>43</v>
      </c>
      <c r="O27" s="251">
        <v>1091</v>
      </c>
      <c r="P27" s="386" t="s">
        <v>44</v>
      </c>
      <c r="Q27" s="377" t="s">
        <v>43</v>
      </c>
      <c r="R27" s="418" t="s">
        <v>568</v>
      </c>
      <c r="S27" s="376" t="s">
        <v>44</v>
      </c>
    </row>
    <row r="28" spans="1:19" ht="17.25" customHeight="1">
      <c r="A28" s="498" t="s">
        <v>161</v>
      </c>
      <c r="B28" s="381"/>
      <c r="C28" s="390">
        <v>1.45</v>
      </c>
      <c r="D28" s="366"/>
      <c r="E28" s="381"/>
      <c r="F28" s="390">
        <v>1.36</v>
      </c>
      <c r="G28" s="366"/>
      <c r="H28" s="360"/>
      <c r="I28" s="401">
        <f t="shared" si="0"/>
        <v>8.9999999999999858E-2</v>
      </c>
      <c r="J28" s="383"/>
      <c r="K28" s="384"/>
      <c r="L28" s="252">
        <v>1595</v>
      </c>
      <c r="M28" s="366"/>
      <c r="N28" s="384"/>
      <c r="O28" s="252">
        <v>1588</v>
      </c>
      <c r="P28" s="366"/>
      <c r="Q28" s="360"/>
      <c r="R28" s="420">
        <v>4.0000000000000001E-3</v>
      </c>
      <c r="S28" s="391"/>
    </row>
    <row r="29" spans="1:19" ht="17.25" customHeight="1">
      <c r="A29" s="499"/>
      <c r="B29" s="374" t="s">
        <v>43</v>
      </c>
      <c r="C29" s="375">
        <v>1.69</v>
      </c>
      <c r="D29" s="376" t="s">
        <v>44</v>
      </c>
      <c r="E29" s="374" t="s">
        <v>43</v>
      </c>
      <c r="F29" s="375">
        <v>1.59</v>
      </c>
      <c r="G29" s="376" t="s">
        <v>44</v>
      </c>
      <c r="H29" s="377" t="s">
        <v>43</v>
      </c>
      <c r="I29" s="379">
        <f t="shared" si="0"/>
        <v>9.9999999999999867E-2</v>
      </c>
      <c r="J29" s="378" t="s">
        <v>44</v>
      </c>
      <c r="K29" s="379" t="s">
        <v>43</v>
      </c>
      <c r="L29" s="251">
        <v>1072</v>
      </c>
      <c r="M29" s="376" t="s">
        <v>44</v>
      </c>
      <c r="N29" s="379" t="s">
        <v>43</v>
      </c>
      <c r="O29" s="251">
        <v>1034</v>
      </c>
      <c r="P29" s="376" t="s">
        <v>44</v>
      </c>
      <c r="Q29" s="377" t="s">
        <v>43</v>
      </c>
      <c r="R29" s="419">
        <v>3.6999999999999998E-2</v>
      </c>
      <c r="S29" s="376" t="s">
        <v>44</v>
      </c>
    </row>
    <row r="30" spans="1:19" ht="17.25" customHeight="1">
      <c r="A30" s="509" t="s">
        <v>51</v>
      </c>
      <c r="B30" s="509"/>
      <c r="C30" s="509"/>
      <c r="D30" s="509"/>
      <c r="E30" s="509"/>
      <c r="F30" s="509"/>
      <c r="G30" s="509"/>
      <c r="H30" s="509"/>
      <c r="I30" s="509"/>
      <c r="J30" s="509"/>
      <c r="K30" s="509"/>
      <c r="L30" s="509"/>
      <c r="M30" s="509"/>
      <c r="N30" s="509"/>
      <c r="O30" s="509"/>
      <c r="P30" s="509"/>
      <c r="Q30" s="509"/>
      <c r="R30" s="509"/>
      <c r="S30" s="509"/>
    </row>
    <row r="31" spans="1:19" ht="15.75" customHeight="1">
      <c r="A31" s="402"/>
      <c r="B31" s="402"/>
      <c r="C31" s="402"/>
      <c r="D31" s="402"/>
      <c r="E31" s="402"/>
      <c r="F31" s="402"/>
      <c r="G31" s="402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3"/>
      <c r="S31" s="402"/>
    </row>
  </sheetData>
  <mergeCells count="18">
    <mergeCell ref="A28:A29"/>
    <mergeCell ref="A30:S30"/>
    <mergeCell ref="A18:A19"/>
    <mergeCell ref="A20:A21"/>
    <mergeCell ref="A10:A11"/>
    <mergeCell ref="A12:A13"/>
    <mergeCell ref="A14:A15"/>
    <mergeCell ref="A16:A17"/>
    <mergeCell ref="A24:A25"/>
    <mergeCell ref="A26:A27"/>
    <mergeCell ref="A22:A23"/>
    <mergeCell ref="A8:A9"/>
    <mergeCell ref="A1:S1"/>
    <mergeCell ref="O2:S2"/>
    <mergeCell ref="B4:J4"/>
    <mergeCell ref="K4:S4"/>
    <mergeCell ref="A4:A5"/>
    <mergeCell ref="A6:A7"/>
  </mergeCells>
  <phoneticPr fontId="4"/>
  <pageMargins left="0.78740157480314965" right="0.78740157480314965" top="0.98425196850393704" bottom="0.78740157480314965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A8B13-8149-406E-8534-048F6D573AC6}">
  <dimension ref="A1:W399"/>
  <sheetViews>
    <sheetView topLeftCell="A38" zoomScale="70" zoomScaleNormal="70" workbookViewId="0">
      <selection activeCell="Y16" sqref="Y16"/>
    </sheetView>
  </sheetViews>
  <sheetFormatPr defaultRowHeight="13.5"/>
  <cols>
    <col min="1" max="3" width="1.25" customWidth="1"/>
    <col min="4" max="4" width="15.75" style="11" customWidth="1"/>
    <col min="5" max="5" width="4.375" style="12" customWidth="1"/>
    <col min="6" max="19" width="8.625" customWidth="1"/>
  </cols>
  <sheetData>
    <row r="1" spans="1:23" s="13" customFormat="1" ht="27.75" customHeight="1">
      <c r="A1" s="492" t="s">
        <v>576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</row>
    <row r="2" spans="1:23" ht="27.75" customHeight="1">
      <c r="A2" s="14"/>
      <c r="B2" s="14"/>
      <c r="C2" s="14"/>
      <c r="D2" s="16"/>
      <c r="E2" s="17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23" ht="27.75" customHeight="1">
      <c r="A3" s="513" t="s">
        <v>72</v>
      </c>
      <c r="B3" s="513"/>
      <c r="C3" s="513"/>
      <c r="D3" s="513"/>
      <c r="E3" s="513"/>
      <c r="F3" s="514" t="s">
        <v>73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7"/>
    </row>
    <row r="4" spans="1:23" ht="27.75" customHeight="1">
      <c r="A4" s="513"/>
      <c r="B4" s="513"/>
      <c r="C4" s="513"/>
      <c r="D4" s="513"/>
      <c r="E4" s="513"/>
      <c r="F4" s="515"/>
      <c r="G4" s="148" t="s">
        <v>74</v>
      </c>
      <c r="H4" s="148" t="s">
        <v>75</v>
      </c>
      <c r="I4" s="148" t="s">
        <v>76</v>
      </c>
      <c r="J4" s="148" t="s">
        <v>177</v>
      </c>
      <c r="K4" s="148" t="s">
        <v>77</v>
      </c>
      <c r="L4" s="148" t="s">
        <v>78</v>
      </c>
      <c r="M4" s="149" t="s">
        <v>178</v>
      </c>
      <c r="N4" s="148" t="s">
        <v>174</v>
      </c>
      <c r="O4" s="150" t="s">
        <v>176</v>
      </c>
      <c r="P4" s="148" t="s">
        <v>175</v>
      </c>
      <c r="Q4" s="148" t="s">
        <v>79</v>
      </c>
      <c r="R4" s="148" t="s">
        <v>80</v>
      </c>
      <c r="S4" s="148" t="s">
        <v>361</v>
      </c>
    </row>
    <row r="5" spans="1:23" ht="27.75" customHeight="1">
      <c r="A5" s="511" t="s">
        <v>81</v>
      </c>
      <c r="B5" s="516"/>
      <c r="C5" s="516"/>
      <c r="D5" s="512"/>
      <c r="E5" s="151" t="s">
        <v>87</v>
      </c>
      <c r="F5" s="421">
        <v>242937</v>
      </c>
      <c r="G5" s="422">
        <v>343885</v>
      </c>
      <c r="H5" s="422">
        <v>275289</v>
      </c>
      <c r="I5" s="422">
        <v>330274</v>
      </c>
      <c r="J5" s="422">
        <v>273520</v>
      </c>
      <c r="K5" s="422">
        <v>189607</v>
      </c>
      <c r="L5" s="422">
        <v>303235</v>
      </c>
      <c r="M5" s="422">
        <v>329165</v>
      </c>
      <c r="N5" s="422">
        <v>103883</v>
      </c>
      <c r="O5" s="422">
        <v>134028</v>
      </c>
      <c r="P5" s="422">
        <v>229245</v>
      </c>
      <c r="Q5" s="422">
        <v>236828</v>
      </c>
      <c r="R5" s="422" t="s">
        <v>506</v>
      </c>
      <c r="S5" s="437">
        <v>267294</v>
      </c>
      <c r="T5" s="9"/>
      <c r="U5" s="9"/>
      <c r="V5" s="9"/>
      <c r="W5" s="9"/>
    </row>
    <row r="6" spans="1:23" s="15" customFormat="1" ht="27.75" customHeight="1">
      <c r="A6" s="152"/>
      <c r="B6" s="517" t="s">
        <v>82</v>
      </c>
      <c r="C6" s="517"/>
      <c r="D6" s="518"/>
      <c r="E6" s="154" t="s">
        <v>88</v>
      </c>
      <c r="F6" s="423">
        <v>1.2</v>
      </c>
      <c r="G6" s="479">
        <v>10.9</v>
      </c>
      <c r="H6" s="479">
        <v>3.8</v>
      </c>
      <c r="I6" s="479">
        <v>6.5</v>
      </c>
      <c r="J6" s="424">
        <v>-1</v>
      </c>
      <c r="K6" s="424">
        <v>-4.2</v>
      </c>
      <c r="L6" s="424">
        <v>11.2</v>
      </c>
      <c r="M6" s="424">
        <v>5.6</v>
      </c>
      <c r="N6" s="424">
        <v>-14.2</v>
      </c>
      <c r="O6" s="424">
        <v>-22.4</v>
      </c>
      <c r="P6" s="424">
        <v>-13.7</v>
      </c>
      <c r="Q6" s="424">
        <v>-1.1000000000000001</v>
      </c>
      <c r="R6" s="424" t="s">
        <v>507</v>
      </c>
      <c r="S6" s="480">
        <v>21.8</v>
      </c>
      <c r="T6" s="20"/>
      <c r="U6" s="20"/>
      <c r="V6" s="20"/>
      <c r="W6" s="20"/>
    </row>
    <row r="7" spans="1:23" ht="27.75" customHeight="1">
      <c r="A7" s="155"/>
      <c r="B7" s="516" t="s">
        <v>26</v>
      </c>
      <c r="C7" s="516"/>
      <c r="D7" s="512"/>
      <c r="E7" s="151" t="s">
        <v>87</v>
      </c>
      <c r="F7" s="425">
        <v>298017</v>
      </c>
      <c r="G7" s="426">
        <v>364458</v>
      </c>
      <c r="H7" s="427">
        <v>315717</v>
      </c>
      <c r="I7" s="427">
        <v>377104</v>
      </c>
      <c r="J7" s="428">
        <v>288882</v>
      </c>
      <c r="K7" s="428">
        <v>235773</v>
      </c>
      <c r="L7" s="481">
        <v>422734</v>
      </c>
      <c r="M7" s="428">
        <v>376789</v>
      </c>
      <c r="N7" s="428">
        <v>138323</v>
      </c>
      <c r="O7" s="481">
        <v>199725</v>
      </c>
      <c r="P7" s="428">
        <v>279624</v>
      </c>
      <c r="Q7" s="481">
        <v>274643</v>
      </c>
      <c r="R7" s="428" t="s">
        <v>506</v>
      </c>
      <c r="S7" s="429">
        <v>327964</v>
      </c>
      <c r="T7" s="9"/>
      <c r="U7" s="9"/>
      <c r="V7" s="9"/>
      <c r="W7" s="9"/>
    </row>
    <row r="8" spans="1:23" ht="27.75" customHeight="1">
      <c r="A8" s="155"/>
      <c r="B8" s="516" t="s">
        <v>27</v>
      </c>
      <c r="C8" s="516"/>
      <c r="D8" s="512"/>
      <c r="E8" s="151" t="s">
        <v>87</v>
      </c>
      <c r="F8" s="430">
        <v>187434</v>
      </c>
      <c r="G8" s="431">
        <v>249478</v>
      </c>
      <c r="H8" s="432">
        <v>195133</v>
      </c>
      <c r="I8" s="432">
        <v>260054</v>
      </c>
      <c r="J8" s="432">
        <v>202333</v>
      </c>
      <c r="K8" s="432">
        <v>147351</v>
      </c>
      <c r="L8" s="431">
        <v>239021</v>
      </c>
      <c r="M8" s="432">
        <v>213857</v>
      </c>
      <c r="N8" s="432">
        <v>84009</v>
      </c>
      <c r="O8" s="431">
        <v>87809</v>
      </c>
      <c r="P8" s="432">
        <v>209437</v>
      </c>
      <c r="Q8" s="431">
        <v>221417</v>
      </c>
      <c r="R8" s="432" t="s">
        <v>506</v>
      </c>
      <c r="S8" s="433">
        <v>169340</v>
      </c>
      <c r="T8" s="9"/>
      <c r="U8" s="9"/>
      <c r="V8" s="9"/>
      <c r="W8" s="9"/>
    </row>
    <row r="9" spans="1:23" s="9" customFormat="1" ht="27.75" customHeight="1">
      <c r="A9" s="156">
        <v>7</v>
      </c>
      <c r="B9" s="519" t="s">
        <v>83</v>
      </c>
      <c r="C9" s="520"/>
      <c r="D9" s="521"/>
      <c r="E9" s="157" t="s">
        <v>87</v>
      </c>
      <c r="F9" s="421">
        <v>239014</v>
      </c>
      <c r="G9" s="422">
        <v>303875</v>
      </c>
      <c r="H9" s="422">
        <v>274176</v>
      </c>
      <c r="I9" s="422">
        <v>330132</v>
      </c>
      <c r="J9" s="422">
        <v>273092</v>
      </c>
      <c r="K9" s="422">
        <v>187078</v>
      </c>
      <c r="L9" s="422">
        <v>302702</v>
      </c>
      <c r="M9" s="422">
        <v>329165</v>
      </c>
      <c r="N9" s="422">
        <v>101642</v>
      </c>
      <c r="O9" s="422">
        <v>130495</v>
      </c>
      <c r="P9" s="422">
        <v>225562</v>
      </c>
      <c r="Q9" s="422">
        <v>236828</v>
      </c>
      <c r="R9" s="422" t="s">
        <v>506</v>
      </c>
      <c r="S9" s="437">
        <v>266961</v>
      </c>
    </row>
    <row r="10" spans="1:23" s="15" customFormat="1" ht="27.75" customHeight="1">
      <c r="A10" s="152"/>
      <c r="B10" s="152"/>
      <c r="C10" s="517" t="s">
        <v>82</v>
      </c>
      <c r="D10" s="518"/>
      <c r="E10" s="154" t="s">
        <v>88</v>
      </c>
      <c r="F10" s="423">
        <v>-0.1</v>
      </c>
      <c r="G10" s="434">
        <v>-1.9</v>
      </c>
      <c r="H10" s="434">
        <v>3.6</v>
      </c>
      <c r="I10" s="434">
        <v>6.7</v>
      </c>
      <c r="J10" s="434">
        <v>-1.2</v>
      </c>
      <c r="K10" s="434">
        <v>-5.3</v>
      </c>
      <c r="L10" s="434">
        <v>11.5</v>
      </c>
      <c r="M10" s="434">
        <v>5.6</v>
      </c>
      <c r="N10" s="434">
        <v>-15.9</v>
      </c>
      <c r="O10" s="434">
        <v>-24.4</v>
      </c>
      <c r="P10" s="434">
        <v>-15</v>
      </c>
      <c r="Q10" s="434">
        <v>-0.5</v>
      </c>
      <c r="R10" s="434" t="s">
        <v>508</v>
      </c>
      <c r="S10" s="476">
        <v>22.6</v>
      </c>
      <c r="T10" s="20"/>
      <c r="U10" s="20"/>
      <c r="V10" s="20"/>
      <c r="W10" s="20"/>
    </row>
    <row r="11" spans="1:23" ht="27.75" customHeight="1">
      <c r="A11" s="155"/>
      <c r="B11" s="155"/>
      <c r="C11" s="516" t="s">
        <v>26</v>
      </c>
      <c r="D11" s="512"/>
      <c r="E11" s="151" t="s">
        <v>87</v>
      </c>
      <c r="F11" s="425">
        <v>291807</v>
      </c>
      <c r="G11" s="426">
        <v>319660</v>
      </c>
      <c r="H11" s="427">
        <v>314248</v>
      </c>
      <c r="I11" s="427">
        <v>376885</v>
      </c>
      <c r="J11" s="427">
        <v>288366</v>
      </c>
      <c r="K11" s="427">
        <v>233016</v>
      </c>
      <c r="L11" s="427">
        <v>422150</v>
      </c>
      <c r="M11" s="427">
        <v>376789</v>
      </c>
      <c r="N11" s="427">
        <v>134825</v>
      </c>
      <c r="O11" s="427">
        <v>191169</v>
      </c>
      <c r="P11" s="481">
        <v>278930</v>
      </c>
      <c r="Q11" s="481">
        <v>274643</v>
      </c>
      <c r="R11" s="427" t="s">
        <v>506</v>
      </c>
      <c r="S11" s="435">
        <v>327860</v>
      </c>
      <c r="T11" s="9"/>
      <c r="U11" s="9"/>
      <c r="V11" s="9"/>
      <c r="W11" s="9"/>
    </row>
    <row r="12" spans="1:23" ht="27.75" customHeight="1">
      <c r="A12" s="155"/>
      <c r="B12" s="155"/>
      <c r="C12" s="516" t="s">
        <v>27</v>
      </c>
      <c r="D12" s="512"/>
      <c r="E12" s="151" t="s">
        <v>87</v>
      </c>
      <c r="F12" s="430">
        <v>185816</v>
      </c>
      <c r="G12" s="431">
        <v>231440</v>
      </c>
      <c r="H12" s="432">
        <v>194726</v>
      </c>
      <c r="I12" s="432">
        <v>260028</v>
      </c>
      <c r="J12" s="432">
        <v>202310</v>
      </c>
      <c r="K12" s="432">
        <v>145031</v>
      </c>
      <c r="L12" s="432">
        <v>238515</v>
      </c>
      <c r="M12" s="432">
        <v>213857</v>
      </c>
      <c r="N12" s="432">
        <v>82494</v>
      </c>
      <c r="O12" s="432">
        <v>87809</v>
      </c>
      <c r="P12" s="431">
        <v>204578</v>
      </c>
      <c r="Q12" s="431">
        <v>221417</v>
      </c>
      <c r="R12" s="432" t="s">
        <v>506</v>
      </c>
      <c r="S12" s="436">
        <v>168638</v>
      </c>
      <c r="T12" s="9"/>
      <c r="U12" s="9"/>
      <c r="V12" s="9"/>
      <c r="W12" s="9"/>
    </row>
    <row r="13" spans="1:23" ht="27.75" customHeight="1">
      <c r="A13" s="155"/>
      <c r="B13" s="155"/>
      <c r="C13" s="511" t="s">
        <v>84</v>
      </c>
      <c r="D13" s="512"/>
      <c r="E13" s="151" t="s">
        <v>87</v>
      </c>
      <c r="F13" s="421">
        <v>221943</v>
      </c>
      <c r="G13" s="422">
        <v>283956</v>
      </c>
      <c r="H13" s="422">
        <v>248459</v>
      </c>
      <c r="I13" s="422">
        <v>309549</v>
      </c>
      <c r="J13" s="422">
        <v>206656</v>
      </c>
      <c r="K13" s="422">
        <v>179074</v>
      </c>
      <c r="L13" s="422">
        <v>289338</v>
      </c>
      <c r="M13" s="422">
        <v>305549</v>
      </c>
      <c r="N13" s="422">
        <v>98223</v>
      </c>
      <c r="O13" s="422">
        <v>122185</v>
      </c>
      <c r="P13" s="422">
        <v>220386</v>
      </c>
      <c r="Q13" s="422">
        <v>227300</v>
      </c>
      <c r="R13" s="422" t="s">
        <v>506</v>
      </c>
      <c r="S13" s="437">
        <v>240689</v>
      </c>
      <c r="T13" s="9"/>
      <c r="U13" s="9"/>
      <c r="V13" s="9"/>
      <c r="W13" s="9"/>
    </row>
    <row r="14" spans="1:23" s="15" customFormat="1" ht="27.75" customHeight="1">
      <c r="A14" s="152"/>
      <c r="B14" s="152"/>
      <c r="C14" s="158"/>
      <c r="D14" s="153" t="s">
        <v>82</v>
      </c>
      <c r="E14" s="154" t="s">
        <v>88</v>
      </c>
      <c r="F14" s="438">
        <v>0</v>
      </c>
      <c r="G14" s="439">
        <v>-3.3</v>
      </c>
      <c r="H14" s="439">
        <v>3.6</v>
      </c>
      <c r="I14" s="439">
        <v>11.3</v>
      </c>
      <c r="J14" s="439">
        <v>-6.2</v>
      </c>
      <c r="K14" s="439">
        <v>-3.7</v>
      </c>
      <c r="L14" s="439">
        <v>11</v>
      </c>
      <c r="M14" s="439">
        <v>5.6</v>
      </c>
      <c r="N14" s="439">
        <v>-13.7</v>
      </c>
      <c r="O14" s="439">
        <v>-26</v>
      </c>
      <c r="P14" s="439">
        <v>-15.5</v>
      </c>
      <c r="Q14" s="439">
        <v>0.5</v>
      </c>
      <c r="R14" s="439" t="s">
        <v>507</v>
      </c>
      <c r="S14" s="482">
        <v>27</v>
      </c>
      <c r="T14" s="20"/>
      <c r="U14" s="20"/>
      <c r="V14" s="20"/>
      <c r="W14" s="20"/>
    </row>
    <row r="15" spans="1:23" ht="27.75" customHeight="1">
      <c r="A15" s="155"/>
      <c r="B15" s="159"/>
      <c r="C15" s="516" t="s">
        <v>85</v>
      </c>
      <c r="D15" s="512"/>
      <c r="E15" s="151" t="s">
        <v>87</v>
      </c>
      <c r="F15" s="440">
        <v>17071</v>
      </c>
      <c r="G15" s="441">
        <v>19919</v>
      </c>
      <c r="H15" s="441">
        <v>25717</v>
      </c>
      <c r="I15" s="441">
        <v>20583</v>
      </c>
      <c r="J15" s="441">
        <v>66436</v>
      </c>
      <c r="K15" s="441">
        <v>8004</v>
      </c>
      <c r="L15" s="441">
        <v>13364</v>
      </c>
      <c r="M15" s="441">
        <v>23616</v>
      </c>
      <c r="N15" s="441">
        <v>3419</v>
      </c>
      <c r="O15" s="441">
        <v>8310</v>
      </c>
      <c r="P15" s="441">
        <v>5176</v>
      </c>
      <c r="Q15" s="441">
        <v>9528</v>
      </c>
      <c r="R15" s="441" t="s">
        <v>506</v>
      </c>
      <c r="S15" s="483">
        <v>26272</v>
      </c>
      <c r="T15" s="9"/>
      <c r="U15" s="9"/>
      <c r="V15" s="9"/>
      <c r="W15" s="9"/>
    </row>
    <row r="16" spans="1:23" ht="27.75" customHeight="1">
      <c r="A16" s="155"/>
      <c r="B16" s="511" t="s">
        <v>86</v>
      </c>
      <c r="C16" s="516"/>
      <c r="D16" s="512"/>
      <c r="E16" s="151" t="s">
        <v>87</v>
      </c>
      <c r="F16" s="421">
        <v>3923</v>
      </c>
      <c r="G16" s="422">
        <v>40010</v>
      </c>
      <c r="H16" s="422">
        <v>1113</v>
      </c>
      <c r="I16" s="422">
        <v>142</v>
      </c>
      <c r="J16" s="422">
        <v>428</v>
      </c>
      <c r="K16" s="422">
        <v>2529</v>
      </c>
      <c r="L16" s="422">
        <v>533</v>
      </c>
      <c r="M16" s="422">
        <v>0</v>
      </c>
      <c r="N16" s="422">
        <v>2241</v>
      </c>
      <c r="O16" s="422">
        <v>3533</v>
      </c>
      <c r="P16" s="422">
        <v>3683</v>
      </c>
      <c r="Q16" s="422">
        <v>0</v>
      </c>
      <c r="R16" s="422" t="s">
        <v>506</v>
      </c>
      <c r="S16" s="437">
        <v>333</v>
      </c>
      <c r="T16" s="9"/>
      <c r="U16" s="9"/>
      <c r="V16" s="9"/>
      <c r="W16" s="9"/>
    </row>
    <row r="17" spans="1:23" ht="27.75" customHeight="1">
      <c r="A17" s="155"/>
      <c r="B17" s="155"/>
      <c r="C17" s="511" t="s">
        <v>26</v>
      </c>
      <c r="D17" s="522"/>
      <c r="E17" s="151" t="s">
        <v>87</v>
      </c>
      <c r="F17" s="425">
        <v>6210</v>
      </c>
      <c r="G17" s="481">
        <v>44798</v>
      </c>
      <c r="H17" s="428">
        <v>1469</v>
      </c>
      <c r="I17" s="428">
        <v>219</v>
      </c>
      <c r="J17" s="481">
        <v>516</v>
      </c>
      <c r="K17" s="428">
        <v>2757</v>
      </c>
      <c r="L17" s="428">
        <v>584</v>
      </c>
      <c r="M17" s="428">
        <v>0</v>
      </c>
      <c r="N17" s="428">
        <v>3498</v>
      </c>
      <c r="O17" s="428">
        <v>8556</v>
      </c>
      <c r="P17" s="428">
        <v>694</v>
      </c>
      <c r="Q17" s="428">
        <v>0</v>
      </c>
      <c r="R17" s="428" t="s">
        <v>506</v>
      </c>
      <c r="S17" s="442">
        <v>104</v>
      </c>
      <c r="T17" s="9"/>
      <c r="U17" s="9"/>
      <c r="V17" s="9"/>
      <c r="W17" s="9"/>
    </row>
    <row r="18" spans="1:23" ht="27.75" customHeight="1">
      <c r="A18" s="159"/>
      <c r="B18" s="159"/>
      <c r="C18" s="516" t="s">
        <v>27</v>
      </c>
      <c r="D18" s="512"/>
      <c r="E18" s="151" t="s">
        <v>87</v>
      </c>
      <c r="F18" s="430">
        <v>1618</v>
      </c>
      <c r="G18" s="431">
        <v>18038</v>
      </c>
      <c r="H18" s="432">
        <v>407</v>
      </c>
      <c r="I18" s="432">
        <v>26</v>
      </c>
      <c r="J18" s="431">
        <v>23</v>
      </c>
      <c r="K18" s="432">
        <v>2320</v>
      </c>
      <c r="L18" s="432">
        <v>506</v>
      </c>
      <c r="M18" s="432">
        <v>0</v>
      </c>
      <c r="N18" s="432">
        <v>1515</v>
      </c>
      <c r="O18" s="432">
        <v>0</v>
      </c>
      <c r="P18" s="432">
        <v>4859</v>
      </c>
      <c r="Q18" s="432">
        <v>0</v>
      </c>
      <c r="R18" s="432" t="s">
        <v>506</v>
      </c>
      <c r="S18" s="433">
        <v>702</v>
      </c>
      <c r="T18" s="9"/>
      <c r="U18" s="9"/>
      <c r="V18" s="9"/>
      <c r="W18" s="9"/>
    </row>
    <row r="19" spans="1:23" ht="27.75" customHeight="1">
      <c r="A19" s="14"/>
      <c r="B19" s="14"/>
      <c r="C19" s="27"/>
      <c r="D19" s="27"/>
      <c r="E19" s="17"/>
      <c r="F19" s="8"/>
      <c r="G19" s="8"/>
      <c r="H19" s="8"/>
      <c r="I19" s="8"/>
      <c r="J19" s="8"/>
      <c r="K19" s="8"/>
      <c r="L19" s="8"/>
      <c r="M19" s="8"/>
      <c r="N19" s="9"/>
      <c r="O19" s="9"/>
      <c r="P19" s="9"/>
      <c r="Q19" s="8"/>
      <c r="R19" s="8"/>
      <c r="S19" s="8"/>
      <c r="T19" s="9"/>
      <c r="U19" s="9"/>
      <c r="V19" s="9"/>
      <c r="W19" s="9"/>
    </row>
    <row r="20" spans="1:23" s="13" customFormat="1" ht="27.75" customHeight="1">
      <c r="A20" s="492" t="str">
        <f>A1</f>
        <v>島根の賃金の動き（事業規模５人以上・R７年２月分）</v>
      </c>
      <c r="B20" s="492"/>
      <c r="C20" s="492"/>
      <c r="D20" s="492"/>
      <c r="E20" s="492"/>
      <c r="F20" s="492"/>
      <c r="G20" s="492"/>
      <c r="H20" s="492"/>
      <c r="I20" s="492"/>
      <c r="J20" s="492"/>
      <c r="K20" s="492"/>
      <c r="L20" s="492"/>
      <c r="M20" s="492"/>
      <c r="N20" s="492"/>
      <c r="O20" s="492"/>
      <c r="P20" s="492"/>
      <c r="Q20" s="492"/>
      <c r="R20" s="492"/>
      <c r="S20" s="492"/>
      <c r="T20" s="18"/>
      <c r="U20" s="18"/>
      <c r="V20" s="18"/>
      <c r="W20" s="18"/>
    </row>
    <row r="21" spans="1:23" ht="20.25" customHeight="1">
      <c r="A21" s="14"/>
      <c r="B21" s="14"/>
      <c r="C21" s="14"/>
      <c r="D21" s="16"/>
      <c r="E21" s="17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9"/>
      <c r="U21" s="9"/>
      <c r="V21" s="9"/>
      <c r="W21" s="9"/>
    </row>
    <row r="22" spans="1:23" ht="27.75" customHeight="1">
      <c r="A22" s="513" t="s">
        <v>72</v>
      </c>
      <c r="B22" s="513"/>
      <c r="C22" s="513"/>
      <c r="D22" s="513"/>
      <c r="E22" s="513"/>
      <c r="F22" s="523" t="s">
        <v>73</v>
      </c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1"/>
      <c r="T22" s="253"/>
      <c r="U22" s="9"/>
      <c r="V22" s="9"/>
      <c r="W22" s="9"/>
    </row>
    <row r="23" spans="1:23" ht="27.75" customHeight="1">
      <c r="A23" s="513"/>
      <c r="B23" s="513"/>
      <c r="C23" s="513"/>
      <c r="D23" s="513"/>
      <c r="E23" s="513"/>
      <c r="F23" s="524"/>
      <c r="G23" s="148" t="s">
        <v>74</v>
      </c>
      <c r="H23" s="148" t="s">
        <v>75</v>
      </c>
      <c r="I23" s="148" t="s">
        <v>76</v>
      </c>
      <c r="J23" s="148" t="s">
        <v>177</v>
      </c>
      <c r="K23" s="148" t="s">
        <v>77</v>
      </c>
      <c r="L23" s="148" t="s">
        <v>78</v>
      </c>
      <c r="M23" s="149" t="s">
        <v>178</v>
      </c>
      <c r="N23" s="148" t="s">
        <v>174</v>
      </c>
      <c r="O23" s="150" t="s">
        <v>176</v>
      </c>
      <c r="P23" s="148" t="s">
        <v>175</v>
      </c>
      <c r="Q23" s="148" t="s">
        <v>79</v>
      </c>
      <c r="R23" s="148" t="s">
        <v>80</v>
      </c>
      <c r="S23" s="148" t="s">
        <v>361</v>
      </c>
      <c r="T23" s="253"/>
      <c r="U23" s="9"/>
      <c r="V23" s="9"/>
      <c r="W23" s="9"/>
    </row>
    <row r="24" spans="1:23" s="15" customFormat="1" ht="27.75" customHeight="1">
      <c r="A24" s="525" t="s">
        <v>89</v>
      </c>
      <c r="B24" s="517"/>
      <c r="C24" s="517"/>
      <c r="D24" s="518"/>
      <c r="E24" s="154" t="s">
        <v>90</v>
      </c>
      <c r="F24" s="443">
        <v>18.2</v>
      </c>
      <c r="G24" s="444">
        <v>20.7</v>
      </c>
      <c r="H24" s="444">
        <v>19.399999999999999</v>
      </c>
      <c r="I24" s="444">
        <v>20</v>
      </c>
      <c r="J24" s="444">
        <v>19.600000000000001</v>
      </c>
      <c r="K24" s="444">
        <v>17.8</v>
      </c>
      <c r="L24" s="444">
        <v>16.7</v>
      </c>
      <c r="M24" s="444">
        <v>17.899999999999999</v>
      </c>
      <c r="N24" s="444">
        <v>13.6</v>
      </c>
      <c r="O24" s="444">
        <v>14.9</v>
      </c>
      <c r="P24" s="444">
        <v>17</v>
      </c>
      <c r="Q24" s="444">
        <v>17.600000000000001</v>
      </c>
      <c r="R24" s="444" t="s">
        <v>506</v>
      </c>
      <c r="S24" s="445">
        <v>21.2</v>
      </c>
      <c r="T24" s="254"/>
      <c r="U24" s="20"/>
      <c r="V24" s="20"/>
      <c r="W24" s="20"/>
    </row>
    <row r="25" spans="1:23" s="15" customFormat="1" ht="27.75" customHeight="1">
      <c r="A25" s="162"/>
      <c r="B25" s="517" t="s">
        <v>133</v>
      </c>
      <c r="C25" s="517"/>
      <c r="D25" s="518"/>
      <c r="E25" s="154" t="s">
        <v>90</v>
      </c>
      <c r="F25" s="423">
        <v>0.1</v>
      </c>
      <c r="G25" s="434">
        <v>0.1</v>
      </c>
      <c r="H25" s="434">
        <v>0.2</v>
      </c>
      <c r="I25" s="434">
        <v>1</v>
      </c>
      <c r="J25" s="434">
        <v>-0.1</v>
      </c>
      <c r="K25" s="434">
        <v>-1</v>
      </c>
      <c r="L25" s="434">
        <v>-1</v>
      </c>
      <c r="M25" s="434">
        <v>-0.7</v>
      </c>
      <c r="N25" s="434">
        <v>-1.1000000000000001</v>
      </c>
      <c r="O25" s="434">
        <v>-2.6</v>
      </c>
      <c r="P25" s="434">
        <v>0.4</v>
      </c>
      <c r="Q25" s="434">
        <v>0.1</v>
      </c>
      <c r="R25" s="434" t="s">
        <v>509</v>
      </c>
      <c r="S25" s="476">
        <v>3.5</v>
      </c>
      <c r="T25" s="254"/>
      <c r="U25" s="20"/>
      <c r="V25" s="20"/>
      <c r="W25" s="20"/>
    </row>
    <row r="26" spans="1:23" s="15" customFormat="1" ht="27.75" customHeight="1">
      <c r="A26" s="152"/>
      <c r="B26" s="517" t="s">
        <v>26</v>
      </c>
      <c r="C26" s="517"/>
      <c r="D26" s="518"/>
      <c r="E26" s="154" t="s">
        <v>90</v>
      </c>
      <c r="F26" s="446">
        <v>19.2</v>
      </c>
      <c r="G26" s="447">
        <v>20.9</v>
      </c>
      <c r="H26" s="447">
        <v>19.5</v>
      </c>
      <c r="I26" s="447">
        <v>19.899999999999999</v>
      </c>
      <c r="J26" s="447">
        <v>20</v>
      </c>
      <c r="K26" s="447">
        <v>18.399999999999999</v>
      </c>
      <c r="L26" s="447">
        <v>17</v>
      </c>
      <c r="M26" s="447">
        <v>17.7</v>
      </c>
      <c r="N26" s="447">
        <v>14.3</v>
      </c>
      <c r="O26" s="447">
        <v>17.8</v>
      </c>
      <c r="P26" s="447">
        <v>17.2</v>
      </c>
      <c r="Q26" s="447">
        <v>17.899999999999999</v>
      </c>
      <c r="R26" s="448" t="s">
        <v>506</v>
      </c>
      <c r="S26" s="449">
        <v>24</v>
      </c>
      <c r="T26" s="20"/>
      <c r="U26" s="20"/>
      <c r="V26" s="20"/>
      <c r="W26" s="20"/>
    </row>
    <row r="27" spans="1:23" s="15" customFormat="1" ht="27.75" customHeight="1">
      <c r="A27" s="152"/>
      <c r="B27" s="517" t="s">
        <v>27</v>
      </c>
      <c r="C27" s="517"/>
      <c r="D27" s="518"/>
      <c r="E27" s="154" t="s">
        <v>90</v>
      </c>
      <c r="F27" s="450">
        <v>17.100000000000001</v>
      </c>
      <c r="G27" s="451">
        <v>19.8</v>
      </c>
      <c r="H27" s="451">
        <v>19.399999999999999</v>
      </c>
      <c r="I27" s="451">
        <v>20.2</v>
      </c>
      <c r="J27" s="451">
        <v>17.600000000000001</v>
      </c>
      <c r="K27" s="451">
        <v>17.2</v>
      </c>
      <c r="L27" s="451">
        <v>16.5</v>
      </c>
      <c r="M27" s="451">
        <v>18.3</v>
      </c>
      <c r="N27" s="451">
        <v>13.3</v>
      </c>
      <c r="O27" s="451">
        <v>12.9</v>
      </c>
      <c r="P27" s="451">
        <v>16.899999999999999</v>
      </c>
      <c r="Q27" s="451">
        <v>17.399999999999999</v>
      </c>
      <c r="R27" s="451" t="s">
        <v>506</v>
      </c>
      <c r="S27" s="452">
        <v>16.8</v>
      </c>
      <c r="T27" s="20"/>
      <c r="U27" s="20"/>
      <c r="V27" s="20"/>
      <c r="W27" s="20"/>
    </row>
    <row r="28" spans="1:23" s="15" customFormat="1" ht="27.75" customHeight="1">
      <c r="A28" s="152"/>
      <c r="B28" s="525" t="s">
        <v>91</v>
      </c>
      <c r="C28" s="517"/>
      <c r="D28" s="518"/>
      <c r="E28" s="154" t="s">
        <v>362</v>
      </c>
      <c r="F28" s="443">
        <v>138.6</v>
      </c>
      <c r="G28" s="444">
        <v>167.6</v>
      </c>
      <c r="H28" s="444">
        <v>158.9</v>
      </c>
      <c r="I28" s="444">
        <v>165</v>
      </c>
      <c r="J28" s="444">
        <v>172.2</v>
      </c>
      <c r="K28" s="444">
        <v>125.4</v>
      </c>
      <c r="L28" s="444">
        <v>127.1</v>
      </c>
      <c r="M28" s="444">
        <v>144.80000000000001</v>
      </c>
      <c r="N28" s="444">
        <v>79.900000000000006</v>
      </c>
      <c r="O28" s="444">
        <v>100.6</v>
      </c>
      <c r="P28" s="444">
        <v>126.3</v>
      </c>
      <c r="Q28" s="444">
        <v>129.6</v>
      </c>
      <c r="R28" s="444" t="s">
        <v>506</v>
      </c>
      <c r="S28" s="445">
        <v>171</v>
      </c>
      <c r="T28" s="20"/>
      <c r="U28" s="20"/>
      <c r="V28" s="20"/>
      <c r="W28" s="20"/>
    </row>
    <row r="29" spans="1:23" s="15" customFormat="1" ht="27.75" customHeight="1">
      <c r="A29" s="152"/>
      <c r="B29" s="152"/>
      <c r="C29" s="517" t="s">
        <v>82</v>
      </c>
      <c r="D29" s="518"/>
      <c r="E29" s="154" t="s">
        <v>88</v>
      </c>
      <c r="F29" s="423">
        <v>0.1</v>
      </c>
      <c r="G29" s="434">
        <v>1.8</v>
      </c>
      <c r="H29" s="434">
        <v>1.3</v>
      </c>
      <c r="I29" s="434">
        <v>4.2</v>
      </c>
      <c r="J29" s="434">
        <v>-3</v>
      </c>
      <c r="K29" s="434">
        <v>-6.3</v>
      </c>
      <c r="L29" s="434">
        <v>-5.3</v>
      </c>
      <c r="M29" s="434">
        <v>-6.7</v>
      </c>
      <c r="N29" s="434">
        <v>-18.3</v>
      </c>
      <c r="O29" s="434">
        <v>-19.899999999999999</v>
      </c>
      <c r="P29" s="434">
        <v>3.3</v>
      </c>
      <c r="Q29" s="434">
        <v>1.5</v>
      </c>
      <c r="R29" s="434" t="s">
        <v>510</v>
      </c>
      <c r="S29" s="476">
        <v>22.4</v>
      </c>
      <c r="T29" s="20"/>
      <c r="U29" s="20"/>
      <c r="V29" s="20"/>
      <c r="W29" s="20"/>
    </row>
    <row r="30" spans="1:23" s="15" customFormat="1" ht="27.75" customHeight="1">
      <c r="A30" s="152"/>
      <c r="B30" s="152"/>
      <c r="C30" s="517" t="s">
        <v>26</v>
      </c>
      <c r="D30" s="518"/>
      <c r="E30" s="154" t="s">
        <v>362</v>
      </c>
      <c r="F30" s="453">
        <v>156.19999999999999</v>
      </c>
      <c r="G30" s="448">
        <v>170.7</v>
      </c>
      <c r="H30" s="448">
        <v>163.6</v>
      </c>
      <c r="I30" s="448">
        <v>164.7</v>
      </c>
      <c r="J30" s="448">
        <v>181.9</v>
      </c>
      <c r="K30" s="448">
        <v>141.19999999999999</v>
      </c>
      <c r="L30" s="448">
        <v>139</v>
      </c>
      <c r="M30" s="448">
        <v>147.6</v>
      </c>
      <c r="N30" s="448">
        <v>94.5</v>
      </c>
      <c r="O30" s="448">
        <v>136</v>
      </c>
      <c r="P30" s="448">
        <v>142.69999999999999</v>
      </c>
      <c r="Q30" s="448">
        <v>133.9</v>
      </c>
      <c r="R30" s="448" t="s">
        <v>506</v>
      </c>
      <c r="S30" s="449">
        <v>202.2</v>
      </c>
      <c r="T30" s="20"/>
      <c r="U30" s="20"/>
      <c r="V30" s="20"/>
      <c r="W30" s="20"/>
    </row>
    <row r="31" spans="1:23" s="15" customFormat="1" ht="27.75" customHeight="1">
      <c r="A31" s="152"/>
      <c r="B31" s="152"/>
      <c r="C31" s="517" t="s">
        <v>27</v>
      </c>
      <c r="D31" s="518"/>
      <c r="E31" s="154" t="s">
        <v>362</v>
      </c>
      <c r="F31" s="450">
        <v>120.8</v>
      </c>
      <c r="G31" s="451">
        <v>153.6</v>
      </c>
      <c r="H31" s="451">
        <v>149.69999999999999</v>
      </c>
      <c r="I31" s="451">
        <v>165.2</v>
      </c>
      <c r="J31" s="451">
        <v>127.6</v>
      </c>
      <c r="K31" s="451">
        <v>111</v>
      </c>
      <c r="L31" s="451">
        <v>120.8</v>
      </c>
      <c r="M31" s="451">
        <v>138</v>
      </c>
      <c r="N31" s="451">
        <v>71.5</v>
      </c>
      <c r="O31" s="451">
        <v>75.7</v>
      </c>
      <c r="P31" s="451">
        <v>119.8</v>
      </c>
      <c r="Q31" s="451">
        <v>127.8</v>
      </c>
      <c r="R31" s="451" t="s">
        <v>506</v>
      </c>
      <c r="S31" s="452">
        <v>120.7</v>
      </c>
      <c r="T31" s="20"/>
      <c r="U31" s="20"/>
      <c r="V31" s="20"/>
      <c r="W31" s="20"/>
    </row>
    <row r="32" spans="1:23" s="15" customFormat="1" ht="27.75" customHeight="1">
      <c r="A32" s="152"/>
      <c r="B32" s="152"/>
      <c r="C32" s="525" t="s">
        <v>92</v>
      </c>
      <c r="D32" s="518"/>
      <c r="E32" s="154" t="s">
        <v>362</v>
      </c>
      <c r="F32" s="443">
        <v>129.6</v>
      </c>
      <c r="G32" s="444">
        <v>157.80000000000001</v>
      </c>
      <c r="H32" s="444">
        <v>146.5</v>
      </c>
      <c r="I32" s="444">
        <v>153.1</v>
      </c>
      <c r="J32" s="444">
        <v>143.30000000000001</v>
      </c>
      <c r="K32" s="444">
        <v>119.9</v>
      </c>
      <c r="L32" s="444">
        <v>120.5</v>
      </c>
      <c r="M32" s="444">
        <v>133.9</v>
      </c>
      <c r="N32" s="444">
        <v>77.8</v>
      </c>
      <c r="O32" s="444">
        <v>92.6</v>
      </c>
      <c r="P32" s="444">
        <v>116.1</v>
      </c>
      <c r="Q32" s="444">
        <v>126.6</v>
      </c>
      <c r="R32" s="444" t="s">
        <v>506</v>
      </c>
      <c r="S32" s="445">
        <v>154.1</v>
      </c>
      <c r="T32" s="20"/>
      <c r="U32" s="20"/>
      <c r="V32" s="20"/>
      <c r="W32" s="20"/>
    </row>
    <row r="33" spans="1:23" s="15" customFormat="1" ht="27.75" customHeight="1">
      <c r="A33" s="152"/>
      <c r="B33" s="152"/>
      <c r="C33" s="152"/>
      <c r="D33" s="153" t="s">
        <v>82</v>
      </c>
      <c r="E33" s="154" t="s">
        <v>88</v>
      </c>
      <c r="F33" s="423">
        <v>-0.2</v>
      </c>
      <c r="G33" s="434">
        <v>1.3</v>
      </c>
      <c r="H33" s="434">
        <v>0.9</v>
      </c>
      <c r="I33" s="434">
        <v>5.5</v>
      </c>
      <c r="J33" s="434">
        <v>-7</v>
      </c>
      <c r="K33" s="434">
        <v>-6</v>
      </c>
      <c r="L33" s="434">
        <v>-6.3</v>
      </c>
      <c r="M33" s="434">
        <v>-5.2</v>
      </c>
      <c r="N33" s="434">
        <v>-15.9</v>
      </c>
      <c r="O33" s="434">
        <v>-22.3</v>
      </c>
      <c r="P33" s="434">
        <v>-1.9</v>
      </c>
      <c r="Q33" s="434">
        <v>2.7</v>
      </c>
      <c r="R33" s="434" t="s">
        <v>508</v>
      </c>
      <c r="S33" s="476">
        <v>24.8</v>
      </c>
      <c r="T33" s="20"/>
      <c r="U33" s="20"/>
      <c r="V33" s="20"/>
      <c r="W33" s="20"/>
    </row>
    <row r="34" spans="1:23" s="15" customFormat="1" ht="27.75" customHeight="1">
      <c r="A34" s="152"/>
      <c r="B34" s="152"/>
      <c r="C34" s="152"/>
      <c r="D34" s="153" t="s">
        <v>26</v>
      </c>
      <c r="E34" s="154" t="s">
        <v>362</v>
      </c>
      <c r="F34" s="453">
        <v>142.6</v>
      </c>
      <c r="G34" s="448">
        <v>159.30000000000001</v>
      </c>
      <c r="H34" s="448">
        <v>148.69999999999999</v>
      </c>
      <c r="I34" s="448">
        <v>152</v>
      </c>
      <c r="J34" s="448">
        <v>148.4</v>
      </c>
      <c r="K34" s="448">
        <v>132.19999999999999</v>
      </c>
      <c r="L34" s="448">
        <v>127</v>
      </c>
      <c r="M34" s="448">
        <v>133.9</v>
      </c>
      <c r="N34" s="448">
        <v>91.2</v>
      </c>
      <c r="O34" s="448">
        <v>121.4</v>
      </c>
      <c r="P34" s="448">
        <v>123.7</v>
      </c>
      <c r="Q34" s="448">
        <v>130.69999999999999</v>
      </c>
      <c r="R34" s="434" t="s">
        <v>506</v>
      </c>
      <c r="S34" s="449">
        <v>180.9</v>
      </c>
      <c r="T34" s="20"/>
      <c r="U34" s="20"/>
      <c r="V34" s="20"/>
      <c r="W34" s="20"/>
    </row>
    <row r="35" spans="1:23" s="15" customFormat="1" ht="27.75" customHeight="1">
      <c r="A35" s="152"/>
      <c r="B35" s="152"/>
      <c r="C35" s="158"/>
      <c r="D35" s="153" t="s">
        <v>27</v>
      </c>
      <c r="E35" s="154" t="s">
        <v>362</v>
      </c>
      <c r="F35" s="450">
        <v>116.4</v>
      </c>
      <c r="G35" s="451">
        <v>150.69999999999999</v>
      </c>
      <c r="H35" s="451">
        <v>142.1</v>
      </c>
      <c r="I35" s="451">
        <v>154.6</v>
      </c>
      <c r="J35" s="451">
        <v>120</v>
      </c>
      <c r="K35" s="451">
        <v>108.6</v>
      </c>
      <c r="L35" s="451">
        <v>117.1</v>
      </c>
      <c r="M35" s="451">
        <v>134</v>
      </c>
      <c r="N35" s="451">
        <v>70.099999999999994</v>
      </c>
      <c r="O35" s="451">
        <v>72.3</v>
      </c>
      <c r="P35" s="451">
        <v>113.1</v>
      </c>
      <c r="Q35" s="451">
        <v>124.9</v>
      </c>
      <c r="R35" s="451" t="s">
        <v>506</v>
      </c>
      <c r="S35" s="454">
        <v>110.8</v>
      </c>
      <c r="T35" s="20"/>
      <c r="U35" s="20"/>
      <c r="V35" s="20"/>
      <c r="W35" s="20"/>
    </row>
    <row r="36" spans="1:23" s="15" customFormat="1" ht="27.75" customHeight="1">
      <c r="A36" s="152"/>
      <c r="B36" s="152"/>
      <c r="C36" s="525" t="s">
        <v>93</v>
      </c>
      <c r="D36" s="518"/>
      <c r="E36" s="154" t="s">
        <v>362</v>
      </c>
      <c r="F36" s="443">
        <v>9</v>
      </c>
      <c r="G36" s="444">
        <v>9.8000000000000007</v>
      </c>
      <c r="H36" s="444">
        <v>12.4</v>
      </c>
      <c r="I36" s="444">
        <v>11.9</v>
      </c>
      <c r="J36" s="444">
        <v>28.9</v>
      </c>
      <c r="K36" s="444">
        <v>5.5</v>
      </c>
      <c r="L36" s="444">
        <v>6.6</v>
      </c>
      <c r="M36" s="444">
        <v>10.9</v>
      </c>
      <c r="N36" s="444">
        <v>2.1</v>
      </c>
      <c r="O36" s="444">
        <v>8</v>
      </c>
      <c r="P36" s="444">
        <v>10.199999999999999</v>
      </c>
      <c r="Q36" s="444">
        <v>3</v>
      </c>
      <c r="R36" s="444" t="s">
        <v>506</v>
      </c>
      <c r="S36" s="445">
        <v>16.899999999999999</v>
      </c>
      <c r="T36" s="20"/>
      <c r="U36" s="20"/>
      <c r="V36" s="20"/>
      <c r="W36" s="20"/>
    </row>
    <row r="37" spans="1:23" s="15" customFormat="1" ht="27.75" customHeight="1">
      <c r="A37" s="152"/>
      <c r="B37" s="152"/>
      <c r="C37" s="152"/>
      <c r="D37" s="153" t="s">
        <v>82</v>
      </c>
      <c r="E37" s="154" t="s">
        <v>88</v>
      </c>
      <c r="F37" s="423">
        <v>4.7</v>
      </c>
      <c r="G37" s="434">
        <v>10.1</v>
      </c>
      <c r="H37" s="434">
        <v>6</v>
      </c>
      <c r="I37" s="434">
        <v>-9.1999999999999993</v>
      </c>
      <c r="J37" s="434">
        <v>23.4</v>
      </c>
      <c r="K37" s="434">
        <v>-14.1</v>
      </c>
      <c r="L37" s="434">
        <v>15.8</v>
      </c>
      <c r="M37" s="434">
        <v>-22.1</v>
      </c>
      <c r="N37" s="434">
        <v>-59.6</v>
      </c>
      <c r="O37" s="434">
        <v>25</v>
      </c>
      <c r="P37" s="434">
        <v>161.80000000000001</v>
      </c>
      <c r="Q37" s="434">
        <v>-31.8</v>
      </c>
      <c r="R37" s="434" t="s">
        <v>507</v>
      </c>
      <c r="S37" s="476">
        <v>3.8</v>
      </c>
      <c r="T37" s="20"/>
      <c r="U37" s="20"/>
      <c r="V37" s="20"/>
      <c r="W37" s="20"/>
    </row>
    <row r="38" spans="1:23" s="15" customFormat="1" ht="27.75" customHeight="1">
      <c r="A38" s="152"/>
      <c r="B38" s="152"/>
      <c r="C38" s="152"/>
      <c r="D38" s="153" t="s">
        <v>26</v>
      </c>
      <c r="E38" s="154" t="s">
        <v>362</v>
      </c>
      <c r="F38" s="453">
        <v>13.6</v>
      </c>
      <c r="G38" s="448">
        <v>11.4</v>
      </c>
      <c r="H38" s="448">
        <v>14.9</v>
      </c>
      <c r="I38" s="448">
        <v>12.7</v>
      </c>
      <c r="J38" s="448">
        <v>33.5</v>
      </c>
      <c r="K38" s="448">
        <v>9</v>
      </c>
      <c r="L38" s="448">
        <v>12</v>
      </c>
      <c r="M38" s="448">
        <v>13.7</v>
      </c>
      <c r="N38" s="448">
        <v>3.3</v>
      </c>
      <c r="O38" s="448">
        <v>14.6</v>
      </c>
      <c r="P38" s="448">
        <v>19</v>
      </c>
      <c r="Q38" s="448">
        <v>3.2</v>
      </c>
      <c r="R38" s="448" t="s">
        <v>506</v>
      </c>
      <c r="S38" s="449">
        <v>21.3</v>
      </c>
      <c r="T38" s="20"/>
      <c r="U38" s="20"/>
      <c r="V38" s="20"/>
      <c r="W38" s="20"/>
    </row>
    <row r="39" spans="1:23" s="15" customFormat="1" ht="27.75" customHeight="1">
      <c r="A39" s="158"/>
      <c r="B39" s="158"/>
      <c r="C39" s="158"/>
      <c r="D39" s="153" t="s">
        <v>27</v>
      </c>
      <c r="E39" s="154" t="s">
        <v>362</v>
      </c>
      <c r="F39" s="450">
        <v>4.4000000000000004</v>
      </c>
      <c r="G39" s="451">
        <v>2.9</v>
      </c>
      <c r="H39" s="451">
        <v>7.6</v>
      </c>
      <c r="I39" s="451">
        <v>10.6</v>
      </c>
      <c r="J39" s="451">
        <v>7.6</v>
      </c>
      <c r="K39" s="451">
        <v>2.4</v>
      </c>
      <c r="L39" s="451">
        <v>3.7</v>
      </c>
      <c r="M39" s="451">
        <v>4</v>
      </c>
      <c r="N39" s="451">
        <v>1.4</v>
      </c>
      <c r="O39" s="451">
        <v>3.4</v>
      </c>
      <c r="P39" s="451">
        <v>6.7</v>
      </c>
      <c r="Q39" s="451">
        <v>2.9</v>
      </c>
      <c r="R39" s="451" t="s">
        <v>506</v>
      </c>
      <c r="S39" s="452">
        <v>9.9</v>
      </c>
      <c r="T39" s="20"/>
      <c r="U39" s="20"/>
      <c r="V39" s="20"/>
      <c r="W39" s="20"/>
    </row>
    <row r="40" spans="1:23" s="15" customFormat="1" ht="27.75" customHeight="1">
      <c r="A40" s="255"/>
      <c r="B40" s="255"/>
      <c r="C40" s="255"/>
      <c r="D40" s="134"/>
      <c r="E40" s="135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20"/>
      <c r="U40" s="20"/>
      <c r="V40" s="20"/>
      <c r="W40" s="20"/>
    </row>
    <row r="41" spans="1:23" s="13" customFormat="1" ht="27.75" customHeight="1">
      <c r="A41" s="492" t="str">
        <f>A1</f>
        <v>島根の賃金の動き（事業規模５人以上・R７年２月分）</v>
      </c>
      <c r="B41" s="492"/>
      <c r="C41" s="492"/>
      <c r="D41" s="492"/>
      <c r="E41" s="492"/>
      <c r="F41" s="492"/>
      <c r="G41" s="492"/>
      <c r="H41" s="492"/>
      <c r="I41" s="492"/>
      <c r="J41" s="492"/>
      <c r="K41" s="492"/>
      <c r="L41" s="492"/>
      <c r="M41" s="492"/>
      <c r="N41" s="492"/>
      <c r="O41" s="492"/>
      <c r="P41" s="492"/>
      <c r="Q41" s="492"/>
      <c r="R41" s="492"/>
      <c r="S41" s="492"/>
      <c r="T41" s="18"/>
      <c r="U41" s="18"/>
      <c r="V41" s="18"/>
      <c r="W41" s="18"/>
    </row>
    <row r="42" spans="1:23" ht="23.25" customHeight="1">
      <c r="A42" s="256"/>
      <c r="B42" s="256"/>
      <c r="C42" s="256"/>
      <c r="D42" s="16"/>
      <c r="E42" s="17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9"/>
      <c r="U42" s="9"/>
      <c r="V42" s="9"/>
      <c r="W42" s="9"/>
    </row>
    <row r="43" spans="1:23" ht="27.75" customHeight="1">
      <c r="A43" s="513" t="s">
        <v>72</v>
      </c>
      <c r="B43" s="513"/>
      <c r="C43" s="513"/>
      <c r="D43" s="513"/>
      <c r="E43" s="513"/>
      <c r="F43" s="523" t="s">
        <v>73</v>
      </c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1"/>
      <c r="T43" s="9"/>
      <c r="U43" s="9"/>
      <c r="V43" s="9"/>
      <c r="W43" s="9"/>
    </row>
    <row r="44" spans="1:23" ht="27.75" customHeight="1">
      <c r="A44" s="513"/>
      <c r="B44" s="513"/>
      <c r="C44" s="513"/>
      <c r="D44" s="513"/>
      <c r="E44" s="513"/>
      <c r="F44" s="524"/>
      <c r="G44" s="148" t="s">
        <v>74</v>
      </c>
      <c r="H44" s="148" t="s">
        <v>75</v>
      </c>
      <c r="I44" s="148" t="s">
        <v>76</v>
      </c>
      <c r="J44" s="148" t="s">
        <v>177</v>
      </c>
      <c r="K44" s="148" t="s">
        <v>77</v>
      </c>
      <c r="L44" s="148" t="s">
        <v>78</v>
      </c>
      <c r="M44" s="149" t="s">
        <v>178</v>
      </c>
      <c r="N44" s="148" t="s">
        <v>174</v>
      </c>
      <c r="O44" s="150" t="s">
        <v>176</v>
      </c>
      <c r="P44" s="148" t="s">
        <v>175</v>
      </c>
      <c r="Q44" s="148" t="s">
        <v>79</v>
      </c>
      <c r="R44" s="148" t="s">
        <v>80</v>
      </c>
      <c r="S44" s="148" t="s">
        <v>361</v>
      </c>
      <c r="T44" s="9"/>
      <c r="U44" s="9"/>
      <c r="V44" s="9"/>
      <c r="W44" s="9"/>
    </row>
    <row r="45" spans="1:23" ht="27.75" customHeight="1">
      <c r="A45" s="529" t="s">
        <v>104</v>
      </c>
      <c r="B45" s="529"/>
      <c r="C45" s="530" t="s">
        <v>94</v>
      </c>
      <c r="D45" s="531"/>
      <c r="E45" s="151" t="s">
        <v>103</v>
      </c>
      <c r="F45" s="474">
        <v>249827</v>
      </c>
      <c r="G45" s="456">
        <v>17256</v>
      </c>
      <c r="H45" s="456">
        <v>38969</v>
      </c>
      <c r="I45" s="456">
        <v>3215</v>
      </c>
      <c r="J45" s="456">
        <v>10745</v>
      </c>
      <c r="K45" s="456">
        <v>40536</v>
      </c>
      <c r="L45" s="456">
        <v>6083</v>
      </c>
      <c r="M45" s="456">
        <v>7109</v>
      </c>
      <c r="N45" s="456">
        <v>17385</v>
      </c>
      <c r="O45" s="456">
        <v>5415</v>
      </c>
      <c r="P45" s="456">
        <v>18939</v>
      </c>
      <c r="Q45" s="456">
        <v>54910</v>
      </c>
      <c r="R45" s="456" t="s">
        <v>506</v>
      </c>
      <c r="S45" s="457">
        <v>22206</v>
      </c>
      <c r="T45" s="9"/>
      <c r="U45" s="9"/>
      <c r="V45" s="9"/>
      <c r="W45" s="9"/>
    </row>
    <row r="46" spans="1:23" ht="27.75" customHeight="1">
      <c r="A46" s="529"/>
      <c r="B46" s="529"/>
      <c r="C46" s="516" t="s">
        <v>95</v>
      </c>
      <c r="D46" s="512"/>
      <c r="E46" s="151" t="s">
        <v>103</v>
      </c>
      <c r="F46" s="458">
        <v>2493</v>
      </c>
      <c r="G46" s="459">
        <v>32</v>
      </c>
      <c r="H46" s="459">
        <v>394</v>
      </c>
      <c r="I46" s="459">
        <v>27</v>
      </c>
      <c r="J46" s="459">
        <v>53</v>
      </c>
      <c r="K46" s="459">
        <v>807</v>
      </c>
      <c r="L46" s="459">
        <v>54</v>
      </c>
      <c r="M46" s="459">
        <v>16</v>
      </c>
      <c r="N46" s="459">
        <v>425</v>
      </c>
      <c r="O46" s="459">
        <v>11</v>
      </c>
      <c r="P46" s="459">
        <v>5</v>
      </c>
      <c r="Q46" s="459">
        <v>240</v>
      </c>
      <c r="R46" s="459" t="s">
        <v>506</v>
      </c>
      <c r="S46" s="460">
        <v>308</v>
      </c>
      <c r="T46" s="9"/>
      <c r="U46" s="9"/>
      <c r="V46" s="9"/>
      <c r="W46" s="9"/>
    </row>
    <row r="47" spans="1:23" ht="27.75" customHeight="1">
      <c r="A47" s="529"/>
      <c r="B47" s="529"/>
      <c r="C47" s="516" t="s">
        <v>96</v>
      </c>
      <c r="D47" s="512"/>
      <c r="E47" s="151" t="s">
        <v>103</v>
      </c>
      <c r="F47" s="461">
        <v>3185</v>
      </c>
      <c r="G47" s="462">
        <v>117</v>
      </c>
      <c r="H47" s="462">
        <v>298</v>
      </c>
      <c r="I47" s="462">
        <v>26</v>
      </c>
      <c r="J47" s="462">
        <v>9</v>
      </c>
      <c r="K47" s="462">
        <v>772</v>
      </c>
      <c r="L47" s="462">
        <v>84</v>
      </c>
      <c r="M47" s="462">
        <v>29</v>
      </c>
      <c r="N47" s="475">
        <v>694</v>
      </c>
      <c r="O47" s="462">
        <v>102</v>
      </c>
      <c r="P47" s="462">
        <v>130</v>
      </c>
      <c r="Q47" s="462">
        <v>430</v>
      </c>
      <c r="R47" s="462" t="s">
        <v>506</v>
      </c>
      <c r="S47" s="463">
        <v>396</v>
      </c>
      <c r="T47" s="9"/>
      <c r="U47" s="9"/>
      <c r="V47" s="9"/>
      <c r="W47" s="9"/>
    </row>
    <row r="48" spans="1:23" ht="27.75" customHeight="1">
      <c r="A48" s="529"/>
      <c r="B48" s="529"/>
      <c r="C48" s="532" t="s">
        <v>97</v>
      </c>
      <c r="D48" s="531"/>
      <c r="E48" s="151" t="s">
        <v>103</v>
      </c>
      <c r="F48" s="464">
        <v>249135</v>
      </c>
      <c r="G48" s="465">
        <v>17171</v>
      </c>
      <c r="H48" s="465">
        <v>39065</v>
      </c>
      <c r="I48" s="465">
        <v>3216</v>
      </c>
      <c r="J48" s="465">
        <v>10789</v>
      </c>
      <c r="K48" s="465">
        <v>40571</v>
      </c>
      <c r="L48" s="465">
        <v>6053</v>
      </c>
      <c r="M48" s="465">
        <v>7096</v>
      </c>
      <c r="N48" s="465">
        <v>17116</v>
      </c>
      <c r="O48" s="465">
        <v>5324</v>
      </c>
      <c r="P48" s="465">
        <v>18814</v>
      </c>
      <c r="Q48" s="465">
        <v>54720</v>
      </c>
      <c r="R48" s="456" t="s">
        <v>506</v>
      </c>
      <c r="S48" s="466">
        <v>22118</v>
      </c>
      <c r="T48" s="9"/>
      <c r="U48" s="9"/>
      <c r="V48" s="9"/>
      <c r="W48" s="9"/>
    </row>
    <row r="49" spans="1:23" s="15" customFormat="1" ht="27.75" customHeight="1">
      <c r="A49" s="529"/>
      <c r="B49" s="529"/>
      <c r="C49" s="152"/>
      <c r="D49" s="153" t="s">
        <v>82</v>
      </c>
      <c r="E49" s="154" t="s">
        <v>88</v>
      </c>
      <c r="F49" s="423">
        <v>1.4</v>
      </c>
      <c r="G49" s="434">
        <v>-1.5</v>
      </c>
      <c r="H49" s="434">
        <v>1.6</v>
      </c>
      <c r="I49" s="434">
        <v>-1.3</v>
      </c>
      <c r="J49" s="434">
        <v>3</v>
      </c>
      <c r="K49" s="434">
        <v>0.9</v>
      </c>
      <c r="L49" s="434">
        <v>1.8</v>
      </c>
      <c r="M49" s="434">
        <v>2.6</v>
      </c>
      <c r="N49" s="434">
        <v>13.9</v>
      </c>
      <c r="O49" s="434">
        <v>-13.4</v>
      </c>
      <c r="P49" s="434">
        <v>3.1</v>
      </c>
      <c r="Q49" s="434">
        <v>-1.1000000000000001</v>
      </c>
      <c r="R49" s="434" t="s">
        <v>507</v>
      </c>
      <c r="S49" s="476">
        <v>3.3</v>
      </c>
      <c r="T49" s="20"/>
      <c r="U49" s="20"/>
      <c r="V49" s="20"/>
      <c r="W49" s="20"/>
    </row>
    <row r="50" spans="1:23" s="14" customFormat="1" ht="27.75" customHeight="1">
      <c r="A50" s="529"/>
      <c r="B50" s="529"/>
      <c r="C50" s="155"/>
      <c r="D50" s="163" t="s">
        <v>98</v>
      </c>
      <c r="E50" s="151" t="s">
        <v>103</v>
      </c>
      <c r="F50" s="455">
        <v>77864</v>
      </c>
      <c r="G50" s="459">
        <v>367</v>
      </c>
      <c r="H50" s="459">
        <v>4729</v>
      </c>
      <c r="I50" s="459">
        <v>343</v>
      </c>
      <c r="J50" s="459">
        <v>1027</v>
      </c>
      <c r="K50" s="459">
        <v>21101</v>
      </c>
      <c r="L50" s="459">
        <v>671</v>
      </c>
      <c r="M50" s="459">
        <v>862</v>
      </c>
      <c r="N50" s="459">
        <v>13326</v>
      </c>
      <c r="O50" s="459">
        <v>3338</v>
      </c>
      <c r="P50" s="459">
        <v>7580</v>
      </c>
      <c r="Q50" s="459">
        <v>16651</v>
      </c>
      <c r="R50" s="459" t="s">
        <v>506</v>
      </c>
      <c r="S50" s="460">
        <v>6861</v>
      </c>
      <c r="T50" s="19"/>
      <c r="U50" s="19"/>
      <c r="V50" s="19"/>
      <c r="W50" s="19"/>
    </row>
    <row r="51" spans="1:23" s="15" customFormat="1" ht="27.75" customHeight="1">
      <c r="A51" s="529"/>
      <c r="B51" s="529"/>
      <c r="C51" s="158"/>
      <c r="D51" s="164" t="s">
        <v>99</v>
      </c>
      <c r="E51" s="154" t="s">
        <v>88</v>
      </c>
      <c r="F51" s="467">
        <v>31.3</v>
      </c>
      <c r="G51" s="451">
        <v>2.1</v>
      </c>
      <c r="H51" s="451">
        <v>12.1</v>
      </c>
      <c r="I51" s="451">
        <v>10.7</v>
      </c>
      <c r="J51" s="451">
        <v>9.5</v>
      </c>
      <c r="K51" s="451">
        <v>52</v>
      </c>
      <c r="L51" s="451">
        <v>11.1</v>
      </c>
      <c r="M51" s="451">
        <v>12.1</v>
      </c>
      <c r="N51" s="451">
        <v>77.900000000000006</v>
      </c>
      <c r="O51" s="451">
        <v>62.7</v>
      </c>
      <c r="P51" s="451">
        <v>40.299999999999997</v>
      </c>
      <c r="Q51" s="451">
        <v>30.4</v>
      </c>
      <c r="R51" s="451" t="s">
        <v>506</v>
      </c>
      <c r="S51" s="452">
        <v>31</v>
      </c>
      <c r="T51" s="20"/>
      <c r="U51" s="20"/>
      <c r="V51" s="20"/>
      <c r="W51" s="20"/>
    </row>
    <row r="52" spans="1:23" s="7" customFormat="1" ht="27.75" customHeight="1">
      <c r="A52" s="526" t="s">
        <v>105</v>
      </c>
      <c r="B52" s="526"/>
      <c r="C52" s="527" t="s">
        <v>100</v>
      </c>
      <c r="D52" s="528"/>
      <c r="E52" s="166" t="s">
        <v>88</v>
      </c>
      <c r="F52" s="468">
        <v>1</v>
      </c>
      <c r="G52" s="469">
        <v>0.19</v>
      </c>
      <c r="H52" s="469">
        <v>1.01</v>
      </c>
      <c r="I52" s="469">
        <v>0.84</v>
      </c>
      <c r="J52" s="469">
        <v>0.49</v>
      </c>
      <c r="K52" s="469">
        <v>1.99</v>
      </c>
      <c r="L52" s="469">
        <v>0.89</v>
      </c>
      <c r="M52" s="469">
        <v>0.23</v>
      </c>
      <c r="N52" s="469">
        <v>2.44</v>
      </c>
      <c r="O52" s="469">
        <v>0.2</v>
      </c>
      <c r="P52" s="469">
        <v>0.03</v>
      </c>
      <c r="Q52" s="469">
        <v>0.44</v>
      </c>
      <c r="R52" s="469" t="s">
        <v>506</v>
      </c>
      <c r="S52" s="470">
        <v>1.39</v>
      </c>
      <c r="T52" s="21"/>
      <c r="U52" s="21"/>
      <c r="V52" s="21"/>
      <c r="W52" s="21"/>
    </row>
    <row r="53" spans="1:23" s="7" customFormat="1" ht="27.75" customHeight="1">
      <c r="A53" s="526"/>
      <c r="B53" s="526"/>
      <c r="C53" s="167"/>
      <c r="D53" s="165" t="s">
        <v>101</v>
      </c>
      <c r="E53" s="168" t="s">
        <v>134</v>
      </c>
      <c r="F53" s="471">
        <v>-0.23</v>
      </c>
      <c r="G53" s="472">
        <v>-1.37</v>
      </c>
      <c r="H53" s="472">
        <v>0.24</v>
      </c>
      <c r="I53" s="472">
        <v>0.75</v>
      </c>
      <c r="J53" s="472">
        <v>0.27</v>
      </c>
      <c r="K53" s="472">
        <v>0.92</v>
      </c>
      <c r="L53" s="472">
        <v>0.56999999999999995</v>
      </c>
      <c r="M53" s="472">
        <v>-2.41</v>
      </c>
      <c r="N53" s="472">
        <v>-0.81</v>
      </c>
      <c r="O53" s="472">
        <v>-6.02</v>
      </c>
      <c r="P53" s="472">
        <v>-0.06</v>
      </c>
      <c r="Q53" s="472">
        <v>-0.46</v>
      </c>
      <c r="R53" s="472" t="s">
        <v>507</v>
      </c>
      <c r="S53" s="477">
        <v>-0.17</v>
      </c>
      <c r="T53" s="21"/>
      <c r="U53" s="21"/>
      <c r="V53" s="21"/>
      <c r="W53" s="21"/>
    </row>
    <row r="54" spans="1:23" s="7" customFormat="1" ht="27.75" customHeight="1">
      <c r="A54" s="526"/>
      <c r="B54" s="526"/>
      <c r="C54" s="527" t="s">
        <v>102</v>
      </c>
      <c r="D54" s="528"/>
      <c r="E54" s="166" t="s">
        <v>88</v>
      </c>
      <c r="F54" s="468">
        <v>1.27</v>
      </c>
      <c r="G54" s="469">
        <v>0.68</v>
      </c>
      <c r="H54" s="469">
        <v>0.76</v>
      </c>
      <c r="I54" s="469">
        <v>0.81</v>
      </c>
      <c r="J54" s="469">
        <v>0.08</v>
      </c>
      <c r="K54" s="469">
        <v>1.9</v>
      </c>
      <c r="L54" s="469">
        <v>1.38</v>
      </c>
      <c r="M54" s="469">
        <v>0.41</v>
      </c>
      <c r="N54" s="469">
        <v>3.99</v>
      </c>
      <c r="O54" s="469">
        <v>1.88</v>
      </c>
      <c r="P54" s="469">
        <v>0.69</v>
      </c>
      <c r="Q54" s="469">
        <v>0.78</v>
      </c>
      <c r="R54" s="469" t="s">
        <v>506</v>
      </c>
      <c r="S54" s="470">
        <v>1.78</v>
      </c>
      <c r="T54" s="21"/>
      <c r="U54" s="21"/>
      <c r="V54" s="21"/>
      <c r="W54" s="21"/>
    </row>
    <row r="55" spans="1:23" s="7" customFormat="1" ht="27.75" customHeight="1">
      <c r="A55" s="526"/>
      <c r="B55" s="526"/>
      <c r="C55" s="167"/>
      <c r="D55" s="165" t="s">
        <v>101</v>
      </c>
      <c r="E55" s="168" t="s">
        <v>134</v>
      </c>
      <c r="F55" s="471">
        <v>-0.13</v>
      </c>
      <c r="G55" s="473">
        <v>-0.32</v>
      </c>
      <c r="H55" s="473">
        <v>-0.01</v>
      </c>
      <c r="I55" s="473">
        <v>0.17</v>
      </c>
      <c r="J55" s="473">
        <v>-0.31</v>
      </c>
      <c r="K55" s="473">
        <v>0.09</v>
      </c>
      <c r="L55" s="473">
        <v>0.33</v>
      </c>
      <c r="M55" s="473">
        <v>0.38</v>
      </c>
      <c r="N55" s="473">
        <v>-1.72</v>
      </c>
      <c r="O55" s="473">
        <v>-1.04</v>
      </c>
      <c r="P55" s="473">
        <v>-0.1</v>
      </c>
      <c r="Q55" s="473">
        <v>-0.19</v>
      </c>
      <c r="R55" s="473" t="s">
        <v>508</v>
      </c>
      <c r="S55" s="478">
        <v>0.1</v>
      </c>
      <c r="T55" s="21"/>
      <c r="U55" s="21"/>
      <c r="V55" s="21"/>
      <c r="W55" s="21"/>
    </row>
    <row r="56" spans="1:23"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9"/>
      <c r="U56" s="9"/>
      <c r="V56" s="9"/>
      <c r="W56" s="9"/>
    </row>
    <row r="57" spans="1:23"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9"/>
      <c r="U57" s="9"/>
      <c r="V57" s="9"/>
      <c r="W57" s="9"/>
    </row>
    <row r="58" spans="1:23"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3"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3"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3"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  <row r="62" spans="1:23"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</row>
    <row r="63" spans="1:23"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</row>
    <row r="64" spans="1:23"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</row>
    <row r="65" spans="6:23"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</row>
    <row r="66" spans="6:23"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6:23"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</row>
    <row r="68" spans="6:23"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</row>
    <row r="69" spans="6:23"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</row>
    <row r="70" spans="6:23"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</row>
    <row r="71" spans="6:23"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</row>
    <row r="72" spans="6:23"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</row>
    <row r="73" spans="6:23"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</row>
    <row r="74" spans="6:23"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</row>
    <row r="75" spans="6:23"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</row>
    <row r="76" spans="6:23"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</row>
    <row r="77" spans="6:23"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</row>
    <row r="78" spans="6:23"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</row>
    <row r="79" spans="6:23"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</row>
    <row r="80" spans="6:23"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</row>
    <row r="81" spans="6:23"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</row>
    <row r="82" spans="6:23"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</row>
    <row r="83" spans="6:23"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</row>
    <row r="84" spans="6:23"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</row>
    <row r="85" spans="6:23"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</row>
    <row r="86" spans="6:23"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</row>
    <row r="87" spans="6:23"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</row>
    <row r="88" spans="6:23"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</row>
    <row r="89" spans="6:23"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</row>
    <row r="90" spans="6:23"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</row>
    <row r="91" spans="6:23"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</row>
    <row r="92" spans="6:23"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</row>
    <row r="93" spans="6:23"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</row>
    <row r="94" spans="6:23"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</row>
    <row r="95" spans="6:23"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</row>
    <row r="96" spans="6:23"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</row>
    <row r="97" spans="6:23"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</row>
    <row r="98" spans="6:23"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</row>
    <row r="99" spans="6:23"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</row>
    <row r="100" spans="6:23"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</row>
    <row r="101" spans="6:23"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</row>
    <row r="102" spans="6:23"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</row>
    <row r="103" spans="6:23"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</row>
    <row r="104" spans="6:23"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</row>
    <row r="105" spans="6:23"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</row>
    <row r="106" spans="6:23"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</row>
    <row r="107" spans="6:23"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</row>
    <row r="108" spans="6:23"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</row>
    <row r="109" spans="6:23"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</row>
    <row r="110" spans="6:23"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</row>
    <row r="111" spans="6:23"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</row>
    <row r="112" spans="6:23"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</row>
    <row r="113" spans="6:23"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</row>
    <row r="114" spans="6:23"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</row>
    <row r="115" spans="6:23"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</row>
    <row r="116" spans="6:23"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</row>
    <row r="117" spans="6:23"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</row>
    <row r="118" spans="6:23"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</row>
    <row r="119" spans="6:23"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</row>
    <row r="120" spans="6:23"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6:23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6:23"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6:23"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6:23"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</row>
    <row r="125" spans="6:23"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</row>
    <row r="126" spans="6:23"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</row>
    <row r="127" spans="6:23"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</row>
    <row r="128" spans="6:23"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</row>
    <row r="129" spans="6:23"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6:23"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</row>
    <row r="131" spans="6:23"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</row>
    <row r="132" spans="6:23"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6:23"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6:23"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</row>
    <row r="135" spans="6:23"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pans="6:23"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</row>
    <row r="137" spans="6:23"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6:23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6:23"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6:23"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</row>
    <row r="141" spans="6:23"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</row>
    <row r="142" spans="6:23"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</row>
    <row r="143" spans="6:23"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6:23"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6:23"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</row>
    <row r="146" spans="6:23"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</row>
    <row r="147" spans="6:23"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</row>
    <row r="148" spans="6:23"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</row>
    <row r="149" spans="6:23"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</row>
    <row r="150" spans="6:23"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</row>
    <row r="151" spans="6:23"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</row>
    <row r="152" spans="6:23"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</row>
    <row r="153" spans="6:23"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</row>
    <row r="154" spans="6:23"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</row>
    <row r="155" spans="6:23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</row>
    <row r="156" spans="6:23"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</row>
    <row r="157" spans="6:23"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</row>
    <row r="158" spans="6:23"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</row>
    <row r="159" spans="6:23"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</row>
    <row r="160" spans="6:23"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</row>
    <row r="161" spans="6:23"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</row>
    <row r="162" spans="6:23"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</row>
    <row r="163" spans="6:23"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</row>
    <row r="164" spans="6:23"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</row>
    <row r="165" spans="6:23"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</row>
    <row r="166" spans="6:23"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</row>
    <row r="167" spans="6:23"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</row>
    <row r="168" spans="6:23"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</row>
    <row r="169" spans="6:23"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</row>
    <row r="170" spans="6:23"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</row>
    <row r="171" spans="6:23"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</row>
    <row r="172" spans="6:23"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</row>
    <row r="173" spans="6:23"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</row>
    <row r="174" spans="6:23"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</row>
    <row r="175" spans="6:23"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</row>
    <row r="176" spans="6:23"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</row>
    <row r="177" spans="6:23"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</row>
    <row r="178" spans="6:23"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</row>
    <row r="179" spans="6:23"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</row>
    <row r="180" spans="6:23"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</row>
    <row r="181" spans="6:23"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</row>
    <row r="182" spans="6:23"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</row>
    <row r="183" spans="6:23"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</row>
    <row r="184" spans="6:23"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</row>
    <row r="185" spans="6:23"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</row>
    <row r="186" spans="6:23"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</row>
    <row r="187" spans="6:23"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</row>
    <row r="188" spans="6:23"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</row>
    <row r="189" spans="6:23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</row>
    <row r="190" spans="6:23"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</row>
    <row r="191" spans="6:23"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</row>
    <row r="192" spans="6:23"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</row>
    <row r="193" spans="6:23"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</row>
    <row r="194" spans="6:23"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</row>
    <row r="195" spans="6:23"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</row>
    <row r="196" spans="6:23"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</row>
    <row r="197" spans="6:23"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</row>
    <row r="198" spans="6:23"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</row>
    <row r="199" spans="6:23"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</row>
    <row r="200" spans="6:23"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</row>
    <row r="201" spans="6:23"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</row>
    <row r="202" spans="6:23"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</row>
    <row r="203" spans="6:23"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</row>
    <row r="204" spans="6:23"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</row>
    <row r="205" spans="6:23"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</row>
    <row r="206" spans="6:23"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</row>
    <row r="207" spans="6:23"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</row>
    <row r="208" spans="6:23"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</row>
    <row r="209" spans="6:23"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</row>
    <row r="210" spans="6:23"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</row>
    <row r="211" spans="6:23"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</row>
    <row r="212" spans="6:23"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</row>
    <row r="213" spans="6:23"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</row>
    <row r="214" spans="6:23"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</row>
    <row r="215" spans="6:23"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</row>
    <row r="216" spans="6:23"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</row>
    <row r="217" spans="6:23"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</row>
    <row r="218" spans="6:23"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</row>
    <row r="219" spans="6:23"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</row>
    <row r="220" spans="6:23"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</row>
    <row r="221" spans="6:23"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</row>
    <row r="222" spans="6:23"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</row>
    <row r="223" spans="6:23"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</row>
    <row r="224" spans="6:23"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</row>
    <row r="225" spans="6:23"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</row>
    <row r="226" spans="6:23"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</row>
    <row r="227" spans="6:23"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</row>
    <row r="228" spans="6:23"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</row>
    <row r="229" spans="6:23"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</row>
    <row r="230" spans="6:23"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</row>
    <row r="231" spans="6:23"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</row>
    <row r="232" spans="6:23"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</row>
    <row r="233" spans="6:23"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</row>
    <row r="234" spans="6:23"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</row>
    <row r="235" spans="6:23"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</row>
    <row r="236" spans="6:23"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</row>
    <row r="237" spans="6:23"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</row>
    <row r="238" spans="6:23"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</row>
    <row r="239" spans="6:23"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</row>
    <row r="240" spans="6:23"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</row>
    <row r="241" spans="6:23"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</row>
    <row r="242" spans="6:23"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</row>
    <row r="243" spans="6:23"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</row>
    <row r="244" spans="6:23"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</row>
    <row r="245" spans="6:23"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</row>
    <row r="246" spans="6:23"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</row>
    <row r="247" spans="6:23"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</row>
    <row r="248" spans="6:23"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</row>
    <row r="249" spans="6:23"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</row>
    <row r="250" spans="6:23"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</row>
    <row r="251" spans="6:23"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</row>
    <row r="252" spans="6:23"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</row>
    <row r="253" spans="6:23"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</row>
    <row r="254" spans="6:23"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</row>
    <row r="255" spans="6:23"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</row>
    <row r="256" spans="6:23"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</row>
    <row r="257" spans="6:23"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</row>
    <row r="258" spans="6:23"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</row>
    <row r="259" spans="6:23"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</row>
    <row r="260" spans="6:23"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</row>
    <row r="261" spans="6:23"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</row>
    <row r="262" spans="6:23"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</row>
    <row r="263" spans="6:23"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</row>
    <row r="264" spans="6:23"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</row>
    <row r="265" spans="6:23"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</row>
    <row r="266" spans="6:23"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</row>
    <row r="267" spans="6:23"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</row>
    <row r="268" spans="6:23"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</row>
    <row r="269" spans="6:23"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</row>
    <row r="270" spans="6:23"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</row>
    <row r="271" spans="6:23"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</row>
    <row r="272" spans="6:23"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</row>
    <row r="273" spans="6:23"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</row>
    <row r="274" spans="6:23"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</row>
    <row r="275" spans="6:23"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</row>
    <row r="276" spans="6:23"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</row>
    <row r="277" spans="6:23"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</row>
    <row r="278" spans="6:23"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</row>
    <row r="279" spans="6:23"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</row>
    <row r="280" spans="6:23"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</row>
    <row r="281" spans="6:23"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</row>
    <row r="282" spans="6:23"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</row>
    <row r="283" spans="6:23"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</row>
    <row r="284" spans="6:23"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</row>
    <row r="285" spans="6:23"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</row>
    <row r="286" spans="6:23"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</row>
    <row r="287" spans="6:23"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</row>
    <row r="288" spans="6:23"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</row>
    <row r="289" spans="6:23"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</row>
    <row r="290" spans="6:23"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</row>
    <row r="291" spans="6:23"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</row>
    <row r="292" spans="6:23"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</row>
    <row r="293" spans="6:23"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</row>
    <row r="294" spans="6:23"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</row>
    <row r="295" spans="6:23"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</row>
    <row r="296" spans="6:23"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</row>
    <row r="297" spans="6:23"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</row>
    <row r="298" spans="6:23"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</row>
    <row r="299" spans="6:23"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</row>
    <row r="300" spans="6:23"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</row>
    <row r="301" spans="6:23"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</row>
    <row r="302" spans="6:23"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</row>
    <row r="303" spans="6:23"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</row>
    <row r="304" spans="6:23"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</row>
    <row r="305" spans="6:23"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</row>
    <row r="306" spans="6:23"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</row>
    <row r="307" spans="6:23"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</row>
    <row r="308" spans="6:23"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</row>
    <row r="309" spans="6:23"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</row>
    <row r="310" spans="6:23"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</row>
    <row r="311" spans="6:23"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</row>
    <row r="312" spans="6:23"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</row>
    <row r="313" spans="6:23"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</row>
    <row r="314" spans="6:23"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</row>
    <row r="315" spans="6:23"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</row>
    <row r="316" spans="6:23"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</row>
    <row r="317" spans="6:23"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</row>
    <row r="318" spans="6:23"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</row>
    <row r="319" spans="6:23"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</row>
    <row r="320" spans="6:23"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</row>
    <row r="321" spans="6:23"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</row>
    <row r="322" spans="6:23"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</row>
    <row r="323" spans="6:23"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</row>
    <row r="324" spans="6:23"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</row>
    <row r="325" spans="6:23"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</row>
    <row r="326" spans="6:23"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</row>
    <row r="327" spans="6:23"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</row>
    <row r="328" spans="6:23"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</row>
    <row r="329" spans="6:23"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</row>
    <row r="330" spans="6:23"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</row>
    <row r="331" spans="6:23"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</row>
    <row r="332" spans="6:23"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</row>
    <row r="333" spans="6:23"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</row>
    <row r="334" spans="6:23"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</row>
    <row r="335" spans="6:23"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</row>
    <row r="336" spans="6:23"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</row>
    <row r="337" spans="6:23"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</row>
    <row r="338" spans="6:23"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</row>
    <row r="339" spans="6:23"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</row>
    <row r="340" spans="6:23"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</row>
    <row r="341" spans="6:23"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</row>
    <row r="342" spans="6:23"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</row>
    <row r="343" spans="6:23"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</row>
    <row r="344" spans="6:23"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</row>
    <row r="345" spans="6:23"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</row>
    <row r="346" spans="6:23"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</row>
    <row r="347" spans="6:23"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</row>
    <row r="348" spans="6:23"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</row>
    <row r="349" spans="6:23"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</row>
    <row r="350" spans="6:23"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</row>
    <row r="351" spans="6:23"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</row>
    <row r="352" spans="6:23"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</row>
    <row r="353" spans="6:23"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</row>
    <row r="354" spans="6:23"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</row>
    <row r="355" spans="6:23"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</row>
    <row r="356" spans="6:23"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</row>
    <row r="357" spans="6:23"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</row>
    <row r="358" spans="6:23"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</row>
    <row r="359" spans="6:23"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</row>
    <row r="360" spans="6:23"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</row>
    <row r="361" spans="6:23"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</row>
    <row r="362" spans="6:23"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</row>
    <row r="363" spans="6:23"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</row>
    <row r="364" spans="6:23"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</row>
    <row r="365" spans="6:23"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</row>
    <row r="366" spans="6:23"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</row>
    <row r="367" spans="6:23"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</row>
    <row r="368" spans="6:23"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</row>
    <row r="369" spans="6:23"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</row>
    <row r="370" spans="6:23"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</row>
    <row r="371" spans="6:23"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</row>
    <row r="372" spans="6:23"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</row>
    <row r="373" spans="6:23"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</row>
    <row r="374" spans="6:23"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</row>
    <row r="375" spans="6:23"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</row>
    <row r="376" spans="6:23"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</row>
    <row r="377" spans="6:23"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</row>
    <row r="378" spans="6:23"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</row>
    <row r="379" spans="6:23"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</row>
    <row r="380" spans="6:23"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</row>
    <row r="381" spans="6:23"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</row>
    <row r="382" spans="6:23"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</row>
    <row r="383" spans="6:23"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</row>
    <row r="384" spans="6:23"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</row>
    <row r="385" spans="6:23"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</row>
    <row r="386" spans="6:23"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</row>
    <row r="387" spans="6:23"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</row>
    <row r="388" spans="6:23"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</row>
    <row r="389" spans="6:23"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</row>
    <row r="390" spans="6:23"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</row>
    <row r="391" spans="6:23"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</row>
    <row r="392" spans="6:23"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</row>
    <row r="393" spans="6:23"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</row>
    <row r="394" spans="6:23"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</row>
    <row r="395" spans="6:23"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</row>
    <row r="396" spans="6:23"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</row>
    <row r="397" spans="6:23"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</row>
    <row r="398" spans="6:23"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</row>
    <row r="399" spans="6:23"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</row>
  </sheetData>
  <mergeCells count="40">
    <mergeCell ref="A52:B55"/>
    <mergeCell ref="C52:D52"/>
    <mergeCell ref="C54:D54"/>
    <mergeCell ref="C30:D30"/>
    <mergeCell ref="C31:D31"/>
    <mergeCell ref="C32:D32"/>
    <mergeCell ref="C36:D36"/>
    <mergeCell ref="A41:S41"/>
    <mergeCell ref="A43:E44"/>
    <mergeCell ref="F43:F44"/>
    <mergeCell ref="A45:B51"/>
    <mergeCell ref="C45:D45"/>
    <mergeCell ref="C46:D46"/>
    <mergeCell ref="C47:D47"/>
    <mergeCell ref="C48:D48"/>
    <mergeCell ref="C29:D29"/>
    <mergeCell ref="C15:D15"/>
    <mergeCell ref="B16:D16"/>
    <mergeCell ref="C17:D17"/>
    <mergeCell ref="C18:D18"/>
    <mergeCell ref="A20:S20"/>
    <mergeCell ref="A22:E23"/>
    <mergeCell ref="F22:F23"/>
    <mergeCell ref="A24:D24"/>
    <mergeCell ref="B25:D25"/>
    <mergeCell ref="B26:D26"/>
    <mergeCell ref="B27:D27"/>
    <mergeCell ref="B28:D28"/>
    <mergeCell ref="C13:D13"/>
    <mergeCell ref="A1:S1"/>
    <mergeCell ref="A3:E4"/>
    <mergeCell ref="F3:F4"/>
    <mergeCell ref="A5:D5"/>
    <mergeCell ref="B6:D6"/>
    <mergeCell ref="B7:D7"/>
    <mergeCell ref="B8:D8"/>
    <mergeCell ref="B9:D9"/>
    <mergeCell ref="C10:D10"/>
    <mergeCell ref="C11:D11"/>
    <mergeCell ref="C12:D12"/>
  </mergeCells>
  <phoneticPr fontId="4"/>
  <printOptions horizontalCentered="1"/>
  <pageMargins left="0.19685039370078741" right="0.19685039370078741" top="0.59055118110236227" bottom="0.59055118110236227" header="0.51181102362204722" footer="0.51181102362204722"/>
  <pageSetup paperSize="9" scale="95" orientation="landscape" r:id="rId1"/>
  <headerFooter alignWithMargins="0"/>
  <rowBreaks count="2" manualBreakCount="2">
    <brk id="19" max="18" man="1"/>
    <brk id="40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O197"/>
  <sheetViews>
    <sheetView zoomScaleNormal="100" workbookViewId="0">
      <selection activeCell="E18" sqref="E18"/>
    </sheetView>
  </sheetViews>
  <sheetFormatPr defaultColWidth="9" defaultRowHeight="13.5"/>
  <cols>
    <col min="1" max="1" width="20.875" style="94" customWidth="1"/>
    <col min="2" max="5" width="16.875" style="9" customWidth="1"/>
    <col min="6" max="6" width="44.625" style="9" customWidth="1"/>
    <col min="7" max="197" width="9" style="88"/>
    <col min="198" max="16384" width="9" style="9"/>
  </cols>
  <sheetData>
    <row r="1" spans="1:197" ht="30" customHeight="1">
      <c r="A1" s="533" t="s">
        <v>328</v>
      </c>
      <c r="B1" s="533"/>
      <c r="C1" s="533"/>
      <c r="D1" s="533"/>
      <c r="E1" s="533"/>
      <c r="F1" s="533"/>
    </row>
    <row r="2" spans="1:197" ht="19.5" customHeight="1">
      <c r="A2" s="89"/>
      <c r="B2" s="89"/>
      <c r="C2" s="89"/>
      <c r="D2" s="89"/>
      <c r="E2" s="89"/>
      <c r="F2" s="89"/>
    </row>
    <row r="3" spans="1:197" ht="16.5" customHeight="1">
      <c r="A3" s="538"/>
      <c r="B3" s="534" t="s">
        <v>30</v>
      </c>
      <c r="C3" s="535"/>
      <c r="D3" s="534" t="s">
        <v>31</v>
      </c>
      <c r="E3" s="496"/>
      <c r="F3" s="497" t="s">
        <v>154</v>
      </c>
    </row>
    <row r="4" spans="1:197" ht="16.5" customHeight="1" thickBot="1">
      <c r="A4" s="539"/>
      <c r="B4" s="90" t="s">
        <v>32</v>
      </c>
      <c r="C4" s="91" t="s">
        <v>264</v>
      </c>
      <c r="D4" s="90" t="str">
        <f>B4</f>
        <v>島根県</v>
      </c>
      <c r="E4" s="92" t="str">
        <f>C4</f>
        <v>出雲市(当所管内)</v>
      </c>
      <c r="F4" s="537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</row>
    <row r="5" spans="1:197" ht="16.5" customHeight="1" thickBot="1">
      <c r="A5" s="214" t="s">
        <v>529</v>
      </c>
      <c r="B5" s="177">
        <f>SUM(B6:B26)</f>
        <v>51</v>
      </c>
      <c r="C5" s="178">
        <f>SUM(C6:C26)</f>
        <v>1</v>
      </c>
      <c r="D5" s="179">
        <f>SUM(D6:D26)</f>
        <v>6066</v>
      </c>
      <c r="E5" s="180">
        <f>SUM(E6:E26)</f>
        <v>100</v>
      </c>
      <c r="F5" s="180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</row>
    <row r="6" spans="1:197" ht="16.5" hidden="1" customHeight="1" thickTop="1">
      <c r="A6" s="223" t="s">
        <v>429</v>
      </c>
      <c r="B6" s="33"/>
      <c r="C6" s="93"/>
      <c r="D6" s="77"/>
      <c r="E6" s="29"/>
      <c r="F6" s="13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</row>
    <row r="7" spans="1:197" ht="16.5" hidden="1" customHeight="1">
      <c r="A7" s="223" t="s">
        <v>430</v>
      </c>
      <c r="B7" s="33"/>
      <c r="C7" s="93"/>
      <c r="D7" s="77"/>
      <c r="E7" s="29"/>
      <c r="F7" s="13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</row>
    <row r="8" spans="1:197" ht="16.5" hidden="1" customHeight="1">
      <c r="A8" s="223" t="s">
        <v>431</v>
      </c>
      <c r="B8" s="33"/>
      <c r="C8" s="93"/>
      <c r="D8" s="77"/>
      <c r="E8" s="29"/>
      <c r="F8" s="13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</row>
    <row r="9" spans="1:197" ht="16.5" hidden="1" customHeight="1">
      <c r="A9" s="96" t="s">
        <v>462</v>
      </c>
      <c r="B9" s="33"/>
      <c r="C9" s="93"/>
      <c r="D9" s="77"/>
      <c r="E9" s="29"/>
      <c r="F9" s="13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</row>
    <row r="10" spans="1:197" ht="16.5" hidden="1" customHeight="1">
      <c r="A10" s="96" t="s">
        <v>461</v>
      </c>
      <c r="B10" s="33"/>
      <c r="C10" s="93"/>
      <c r="D10" s="77"/>
      <c r="E10" s="29"/>
      <c r="F10" s="13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</row>
    <row r="11" spans="1:197" ht="16.5" hidden="1" customHeight="1">
      <c r="A11" s="137" t="s">
        <v>261</v>
      </c>
      <c r="B11" s="33"/>
      <c r="C11" s="93"/>
      <c r="D11" s="77"/>
      <c r="E11" s="29"/>
      <c r="F11" s="13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</row>
    <row r="12" spans="1:197" ht="16.5" hidden="1" customHeight="1">
      <c r="A12" s="96" t="s">
        <v>227</v>
      </c>
      <c r="B12" s="33"/>
      <c r="C12" s="93"/>
      <c r="D12" s="77"/>
      <c r="E12" s="29"/>
      <c r="F12" s="13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</row>
    <row r="13" spans="1:197" ht="16.5" hidden="1" customHeight="1">
      <c r="A13" s="96" t="s">
        <v>286</v>
      </c>
      <c r="B13" s="33"/>
      <c r="C13" s="93"/>
      <c r="D13" s="77"/>
      <c r="E13" s="29"/>
      <c r="F13" s="13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</row>
    <row r="14" spans="1:197" ht="16.5" hidden="1" customHeight="1">
      <c r="A14" s="137" t="s">
        <v>256</v>
      </c>
      <c r="B14" s="33"/>
      <c r="C14" s="93"/>
      <c r="D14" s="77"/>
      <c r="E14" s="29"/>
      <c r="F14" s="13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</row>
    <row r="15" spans="1:197" ht="16.5" customHeight="1" thickTop="1">
      <c r="A15" s="137" t="s">
        <v>577</v>
      </c>
      <c r="B15" s="33">
        <v>2</v>
      </c>
      <c r="C15" s="93">
        <v>0</v>
      </c>
      <c r="D15" s="77">
        <v>74</v>
      </c>
      <c r="E15" s="29">
        <v>0</v>
      </c>
      <c r="F15" s="13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</row>
    <row r="16" spans="1:197" ht="16.5" customHeight="1">
      <c r="A16" s="137" t="s">
        <v>106</v>
      </c>
      <c r="B16" s="33">
        <v>4</v>
      </c>
      <c r="C16" s="93">
        <v>0</v>
      </c>
      <c r="D16" s="77">
        <v>505</v>
      </c>
      <c r="E16" s="29">
        <v>0</v>
      </c>
      <c r="F16" s="13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</row>
    <row r="17" spans="1:197" ht="16.5" customHeight="1">
      <c r="A17" s="137" t="s">
        <v>211</v>
      </c>
      <c r="B17" s="33">
        <v>2</v>
      </c>
      <c r="C17" s="93">
        <v>0</v>
      </c>
      <c r="D17" s="77">
        <v>664</v>
      </c>
      <c r="E17" s="29">
        <v>0</v>
      </c>
      <c r="F17" s="13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</row>
    <row r="18" spans="1:197" ht="16.5" customHeight="1">
      <c r="A18" s="137" t="s">
        <v>247</v>
      </c>
      <c r="B18" s="33">
        <v>3</v>
      </c>
      <c r="C18" s="93">
        <v>0</v>
      </c>
      <c r="D18" s="77">
        <v>1060</v>
      </c>
      <c r="E18" s="29">
        <v>0</v>
      </c>
      <c r="F18" s="13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</row>
    <row r="19" spans="1:197" ht="16.5" customHeight="1">
      <c r="A19" s="137" t="s">
        <v>190</v>
      </c>
      <c r="B19" s="33">
        <v>2</v>
      </c>
      <c r="C19" s="93">
        <v>0</v>
      </c>
      <c r="D19" s="77">
        <v>57</v>
      </c>
      <c r="E19" s="29">
        <v>0</v>
      </c>
      <c r="F19" s="13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</row>
    <row r="20" spans="1:197" ht="16.5" customHeight="1">
      <c r="A20" s="137" t="s">
        <v>560</v>
      </c>
      <c r="B20" s="33">
        <v>5</v>
      </c>
      <c r="C20" s="93">
        <v>1</v>
      </c>
      <c r="D20" s="77">
        <v>1726</v>
      </c>
      <c r="E20" s="29">
        <v>100</v>
      </c>
      <c r="F20" s="143" t="s">
        <v>478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</row>
    <row r="21" spans="1:197" ht="16.5" customHeight="1">
      <c r="A21" s="137" t="s">
        <v>559</v>
      </c>
      <c r="B21" s="33">
        <v>6</v>
      </c>
      <c r="C21" s="93">
        <v>0</v>
      </c>
      <c r="D21" s="77">
        <v>268</v>
      </c>
      <c r="E21" s="29">
        <v>0</v>
      </c>
      <c r="F21" s="13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</row>
    <row r="22" spans="1:197" ht="16.5" customHeight="1">
      <c r="A22" s="137" t="s">
        <v>558</v>
      </c>
      <c r="B22" s="33">
        <v>2</v>
      </c>
      <c r="C22" s="93">
        <v>0</v>
      </c>
      <c r="D22" s="77">
        <v>180</v>
      </c>
      <c r="E22" s="29">
        <v>0</v>
      </c>
      <c r="F22" s="13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</row>
    <row r="23" spans="1:197" ht="16.5" customHeight="1">
      <c r="A23" s="96" t="s">
        <v>256</v>
      </c>
      <c r="B23" s="33">
        <v>6</v>
      </c>
      <c r="C23" s="93">
        <v>0</v>
      </c>
      <c r="D23" s="77">
        <v>541</v>
      </c>
      <c r="E23" s="29">
        <v>0</v>
      </c>
      <c r="F23" s="13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</row>
    <row r="24" spans="1:197" ht="16.5" customHeight="1">
      <c r="A24" s="96" t="s">
        <v>280</v>
      </c>
      <c r="B24" s="33">
        <v>2</v>
      </c>
      <c r="C24" s="93">
        <v>0</v>
      </c>
      <c r="D24" s="77">
        <v>44</v>
      </c>
      <c r="E24" s="29">
        <v>0</v>
      </c>
      <c r="F24" s="13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</row>
    <row r="25" spans="1:197" ht="16.5" customHeight="1">
      <c r="A25" s="96" t="s">
        <v>279</v>
      </c>
      <c r="B25" s="33">
        <v>11</v>
      </c>
      <c r="C25" s="93">
        <v>0</v>
      </c>
      <c r="D25" s="77">
        <v>429</v>
      </c>
      <c r="E25" s="29">
        <v>0</v>
      </c>
      <c r="F25" s="13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</row>
    <row r="26" spans="1:197" ht="16.5" customHeight="1" thickBot="1">
      <c r="A26" s="137" t="s">
        <v>181</v>
      </c>
      <c r="B26" s="33">
        <v>6</v>
      </c>
      <c r="C26" s="93">
        <v>0</v>
      </c>
      <c r="D26" s="77">
        <v>518</v>
      </c>
      <c r="E26" s="29">
        <v>0</v>
      </c>
      <c r="F26" s="13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</row>
    <row r="27" spans="1:197" ht="16.5" customHeight="1" thickBot="1">
      <c r="A27" s="214" t="s">
        <v>487</v>
      </c>
      <c r="B27" s="177">
        <f>SUM(B28:B39)</f>
        <v>46</v>
      </c>
      <c r="C27" s="178">
        <f>SUM(C28:C39)</f>
        <v>5</v>
      </c>
      <c r="D27" s="179">
        <f>SUM(D28:D39)</f>
        <v>5387</v>
      </c>
      <c r="E27" s="180">
        <f>SUM(E28:E39)</f>
        <v>979</v>
      </c>
      <c r="F27" s="180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</row>
    <row r="28" spans="1:197" s="88" customFormat="1" ht="16.5" customHeight="1" thickTop="1">
      <c r="A28" s="223" t="s">
        <v>429</v>
      </c>
      <c r="B28" s="99">
        <v>2</v>
      </c>
      <c r="C28" s="100">
        <v>0</v>
      </c>
      <c r="D28" s="204">
        <v>61</v>
      </c>
      <c r="E28" s="101">
        <v>0</v>
      </c>
      <c r="F28" s="221"/>
    </row>
    <row r="29" spans="1:197" s="88" customFormat="1" ht="16.5" customHeight="1">
      <c r="A29" s="223" t="s">
        <v>430</v>
      </c>
      <c r="B29" s="99">
        <v>1</v>
      </c>
      <c r="C29" s="100">
        <v>0</v>
      </c>
      <c r="D29" s="204">
        <v>94</v>
      </c>
      <c r="E29" s="101">
        <v>0</v>
      </c>
      <c r="F29" s="221"/>
    </row>
    <row r="30" spans="1:197" s="88" customFormat="1" ht="16.5" customHeight="1">
      <c r="A30" s="223" t="s">
        <v>431</v>
      </c>
      <c r="B30" s="99">
        <v>4</v>
      </c>
      <c r="C30" s="100">
        <v>2</v>
      </c>
      <c r="D30" s="204">
        <v>247</v>
      </c>
      <c r="E30" s="101">
        <v>203</v>
      </c>
      <c r="F30" s="143" t="s">
        <v>524</v>
      </c>
    </row>
    <row r="31" spans="1:197" ht="16.5" customHeight="1">
      <c r="A31" s="96" t="s">
        <v>462</v>
      </c>
      <c r="B31" s="33">
        <v>3</v>
      </c>
      <c r="C31" s="93">
        <v>0</v>
      </c>
      <c r="D31" s="204">
        <v>230</v>
      </c>
      <c r="E31" s="29">
        <v>0</v>
      </c>
      <c r="F31" s="221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</row>
    <row r="32" spans="1:197" ht="16.5" customHeight="1">
      <c r="A32" s="96" t="s">
        <v>461</v>
      </c>
      <c r="B32" s="33">
        <v>6</v>
      </c>
      <c r="C32" s="93">
        <v>0</v>
      </c>
      <c r="D32" s="204">
        <v>763</v>
      </c>
      <c r="E32" s="29">
        <v>0</v>
      </c>
      <c r="F32" s="13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</row>
    <row r="33" spans="1:197" ht="16.5" customHeight="1">
      <c r="A33" s="137" t="s">
        <v>261</v>
      </c>
      <c r="B33" s="33">
        <v>6</v>
      </c>
      <c r="C33" s="93">
        <v>1</v>
      </c>
      <c r="D33" s="77">
        <v>371</v>
      </c>
      <c r="E33" s="29">
        <v>200</v>
      </c>
      <c r="F33" s="143" t="s">
        <v>515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</row>
    <row r="34" spans="1:197" ht="16.5" customHeight="1">
      <c r="A34" s="96" t="s">
        <v>227</v>
      </c>
      <c r="B34" s="33">
        <v>5</v>
      </c>
      <c r="C34" s="93">
        <v>1</v>
      </c>
      <c r="D34" s="204">
        <v>764</v>
      </c>
      <c r="E34" s="29">
        <v>240</v>
      </c>
      <c r="F34" s="143" t="s">
        <v>505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</row>
    <row r="35" spans="1:197" ht="16.5" customHeight="1">
      <c r="A35" s="96" t="s">
        <v>286</v>
      </c>
      <c r="B35" s="33">
        <v>6</v>
      </c>
      <c r="C35" s="93">
        <v>1</v>
      </c>
      <c r="D35" s="204">
        <v>860</v>
      </c>
      <c r="E35" s="29">
        <v>336</v>
      </c>
      <c r="F35" s="143" t="s">
        <v>514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</row>
    <row r="36" spans="1:197" ht="16.5" customHeight="1">
      <c r="A36" s="137" t="s">
        <v>256</v>
      </c>
      <c r="B36" s="33">
        <v>2</v>
      </c>
      <c r="C36" s="93">
        <v>0</v>
      </c>
      <c r="D36" s="77">
        <v>628</v>
      </c>
      <c r="E36" s="29">
        <v>0</v>
      </c>
      <c r="F36" s="143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</row>
    <row r="37" spans="1:197" ht="16.5" customHeight="1">
      <c r="A37" s="96" t="s">
        <v>280</v>
      </c>
      <c r="B37" s="33">
        <v>4</v>
      </c>
      <c r="C37" s="93">
        <v>0</v>
      </c>
      <c r="D37" s="204">
        <v>453</v>
      </c>
      <c r="E37" s="29">
        <v>0</v>
      </c>
      <c r="F37" s="221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</row>
    <row r="38" spans="1:197" ht="16.5" customHeight="1">
      <c r="A38" s="96" t="s">
        <v>279</v>
      </c>
      <c r="B38" s="33">
        <v>6</v>
      </c>
      <c r="C38" s="93">
        <v>0</v>
      </c>
      <c r="D38" s="204">
        <v>876</v>
      </c>
      <c r="E38" s="29">
        <v>0</v>
      </c>
      <c r="F38" s="13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</row>
    <row r="39" spans="1:197" ht="16.5" customHeight="1" thickBot="1">
      <c r="A39" s="137" t="s">
        <v>181</v>
      </c>
      <c r="B39" s="33">
        <v>1</v>
      </c>
      <c r="C39" s="93">
        <v>0</v>
      </c>
      <c r="D39" s="77">
        <v>40</v>
      </c>
      <c r="E39" s="29">
        <v>0</v>
      </c>
      <c r="F39" s="143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</row>
    <row r="40" spans="1:197" ht="16.5" customHeight="1" thickBot="1">
      <c r="A40" s="214" t="s">
        <v>472</v>
      </c>
      <c r="B40" s="177">
        <f>SUM(B41:B52)</f>
        <v>25</v>
      </c>
      <c r="C40" s="178">
        <f>SUM(C41:C52)</f>
        <v>3</v>
      </c>
      <c r="D40" s="179">
        <f>SUM(D41:D52)</f>
        <v>2230</v>
      </c>
      <c r="E40" s="180">
        <f>SUM(E41:E52)</f>
        <v>186</v>
      </c>
      <c r="F40" s="180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</row>
    <row r="41" spans="1:197" s="88" customFormat="1" ht="16.5" customHeight="1" thickTop="1">
      <c r="A41" s="223" t="s">
        <v>429</v>
      </c>
      <c r="B41" s="99">
        <v>3</v>
      </c>
      <c r="C41" s="100">
        <v>0</v>
      </c>
      <c r="D41" s="204">
        <v>644</v>
      </c>
      <c r="E41" s="101">
        <v>0</v>
      </c>
      <c r="F41" s="221"/>
    </row>
    <row r="42" spans="1:197" s="88" customFormat="1" ht="16.5" customHeight="1">
      <c r="A42" s="223" t="s">
        <v>430</v>
      </c>
      <c r="B42" s="99">
        <v>5</v>
      </c>
      <c r="C42" s="100">
        <v>0</v>
      </c>
      <c r="D42" s="204">
        <v>329</v>
      </c>
      <c r="E42" s="101">
        <v>0</v>
      </c>
      <c r="F42" s="221"/>
    </row>
    <row r="43" spans="1:197" s="88" customFormat="1" ht="16.5" customHeight="1">
      <c r="A43" s="223" t="s">
        <v>431</v>
      </c>
      <c r="B43" s="99">
        <v>3</v>
      </c>
      <c r="C43" s="100">
        <v>0</v>
      </c>
      <c r="D43" s="204">
        <v>25</v>
      </c>
      <c r="E43" s="101">
        <v>0</v>
      </c>
      <c r="F43" s="101"/>
    </row>
    <row r="44" spans="1:197" ht="16.5" customHeight="1">
      <c r="A44" s="96" t="s">
        <v>462</v>
      </c>
      <c r="B44" s="33">
        <v>0</v>
      </c>
      <c r="C44" s="93">
        <v>0</v>
      </c>
      <c r="D44" s="204">
        <v>0</v>
      </c>
      <c r="E44" s="29">
        <v>0</v>
      </c>
      <c r="F44" s="221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</row>
    <row r="45" spans="1:197" ht="16.5" customHeight="1">
      <c r="A45" s="96" t="s">
        <v>461</v>
      </c>
      <c r="B45" s="33">
        <v>1</v>
      </c>
      <c r="C45" s="93">
        <v>0</v>
      </c>
      <c r="D45" s="204">
        <v>46</v>
      </c>
      <c r="E45" s="29">
        <v>0</v>
      </c>
      <c r="F45" s="13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</row>
    <row r="46" spans="1:197" ht="16.5" customHeight="1">
      <c r="A46" s="137" t="s">
        <v>261</v>
      </c>
      <c r="B46" s="33">
        <v>3</v>
      </c>
      <c r="C46" s="93">
        <v>1</v>
      </c>
      <c r="D46" s="77">
        <v>525</v>
      </c>
      <c r="E46" s="29">
        <v>25</v>
      </c>
      <c r="F46" s="143" t="s">
        <v>478</v>
      </c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</row>
    <row r="47" spans="1:197" ht="16.5" customHeight="1">
      <c r="A47" s="96" t="s">
        <v>227</v>
      </c>
      <c r="B47" s="33">
        <v>3</v>
      </c>
      <c r="C47" s="93">
        <v>2</v>
      </c>
      <c r="D47" s="204">
        <v>161</v>
      </c>
      <c r="E47" s="29">
        <v>161</v>
      </c>
      <c r="F47" s="221" t="s">
        <v>477</v>
      </c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</row>
    <row r="48" spans="1:197" ht="16.5" customHeight="1">
      <c r="A48" s="96" t="s">
        <v>286</v>
      </c>
      <c r="B48" s="33">
        <v>0</v>
      </c>
      <c r="C48" s="93">
        <v>0</v>
      </c>
      <c r="D48" s="204">
        <v>0</v>
      </c>
      <c r="E48" s="29">
        <v>0</v>
      </c>
      <c r="F48" s="13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</row>
    <row r="49" spans="1:197" ht="16.5" customHeight="1">
      <c r="A49" s="137" t="s">
        <v>256</v>
      </c>
      <c r="B49" s="33">
        <v>2</v>
      </c>
      <c r="C49" s="93">
        <v>0</v>
      </c>
      <c r="D49" s="77">
        <v>145</v>
      </c>
      <c r="E49" s="29">
        <v>0</v>
      </c>
      <c r="F49" s="143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</row>
    <row r="50" spans="1:197" ht="16.5" customHeight="1">
      <c r="A50" s="96" t="s">
        <v>280</v>
      </c>
      <c r="B50" s="33">
        <v>0</v>
      </c>
      <c r="C50" s="93">
        <v>0</v>
      </c>
      <c r="D50" s="204">
        <v>0</v>
      </c>
      <c r="E50" s="29">
        <v>0</v>
      </c>
      <c r="F50" s="221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</row>
    <row r="51" spans="1:197" ht="16.5" customHeight="1">
      <c r="A51" s="96" t="s">
        <v>279</v>
      </c>
      <c r="B51" s="33">
        <v>2</v>
      </c>
      <c r="C51" s="93">
        <v>0</v>
      </c>
      <c r="D51" s="204">
        <v>95</v>
      </c>
      <c r="E51" s="29">
        <v>0</v>
      </c>
      <c r="F51" s="13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</row>
    <row r="52" spans="1:197" ht="16.5" customHeight="1" thickBot="1">
      <c r="A52" s="137" t="s">
        <v>181</v>
      </c>
      <c r="B52" s="33">
        <v>3</v>
      </c>
      <c r="C52" s="93">
        <v>0</v>
      </c>
      <c r="D52" s="77">
        <v>260</v>
      </c>
      <c r="E52" s="29">
        <v>0</v>
      </c>
      <c r="F52" s="143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</row>
    <row r="53" spans="1:197" ht="16.5" customHeight="1" thickBot="1">
      <c r="A53" s="214" t="s">
        <v>452</v>
      </c>
      <c r="B53" s="177">
        <f>SUM(B54:B65)</f>
        <v>19</v>
      </c>
      <c r="C53" s="178">
        <f>SUM(C54:C65)</f>
        <v>3</v>
      </c>
      <c r="D53" s="179">
        <f>SUM(D54:D65)</f>
        <v>6561</v>
      </c>
      <c r="E53" s="180">
        <f>SUM(E54:E65)</f>
        <v>175</v>
      </c>
      <c r="F53" s="180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</row>
    <row r="54" spans="1:197" s="88" customFormat="1" ht="16.5" customHeight="1" thickTop="1">
      <c r="A54" s="223" t="s">
        <v>429</v>
      </c>
      <c r="B54" s="99">
        <v>2</v>
      </c>
      <c r="C54" s="100">
        <v>2</v>
      </c>
      <c r="D54" s="204">
        <v>60</v>
      </c>
      <c r="E54" s="101">
        <v>60</v>
      </c>
      <c r="F54" s="221" t="s">
        <v>469</v>
      </c>
    </row>
    <row r="55" spans="1:197" s="88" customFormat="1" ht="16.5" customHeight="1">
      <c r="A55" s="223" t="s">
        <v>430</v>
      </c>
      <c r="B55" s="99">
        <v>0</v>
      </c>
      <c r="C55" s="100">
        <v>0</v>
      </c>
      <c r="D55" s="204">
        <v>0</v>
      </c>
      <c r="E55" s="101">
        <v>0</v>
      </c>
      <c r="F55" s="221"/>
    </row>
    <row r="56" spans="1:197" s="88" customFormat="1" ht="16.5" customHeight="1">
      <c r="A56" s="223" t="s">
        <v>431</v>
      </c>
      <c r="B56" s="99">
        <v>3</v>
      </c>
      <c r="C56" s="100">
        <v>0</v>
      </c>
      <c r="D56" s="204">
        <v>4654</v>
      </c>
      <c r="E56" s="101">
        <v>0</v>
      </c>
      <c r="F56" s="101"/>
    </row>
    <row r="57" spans="1:197" ht="16.5" customHeight="1">
      <c r="A57" s="96" t="s">
        <v>462</v>
      </c>
      <c r="B57" s="33">
        <v>2</v>
      </c>
      <c r="C57" s="93">
        <v>0</v>
      </c>
      <c r="D57" s="204">
        <v>413</v>
      </c>
      <c r="E57" s="29">
        <v>0</v>
      </c>
      <c r="F57" s="221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</row>
    <row r="58" spans="1:197" ht="16.5" customHeight="1">
      <c r="A58" s="96" t="s">
        <v>461</v>
      </c>
      <c r="B58" s="33">
        <v>1</v>
      </c>
      <c r="C58" s="93">
        <v>1</v>
      </c>
      <c r="D58" s="204">
        <v>115</v>
      </c>
      <c r="E58" s="29">
        <v>115</v>
      </c>
      <c r="F58" s="13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</row>
    <row r="59" spans="1:197" ht="16.5" customHeight="1">
      <c r="A59" s="137" t="s">
        <v>261</v>
      </c>
      <c r="B59" s="33">
        <v>3</v>
      </c>
      <c r="C59" s="93">
        <v>0</v>
      </c>
      <c r="D59" s="77">
        <v>597</v>
      </c>
      <c r="E59" s="29">
        <v>0</v>
      </c>
      <c r="F59" s="143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</row>
    <row r="60" spans="1:197" ht="16.5" customHeight="1">
      <c r="A60" s="96" t="s">
        <v>227</v>
      </c>
      <c r="B60" s="33">
        <v>0</v>
      </c>
      <c r="C60" s="93">
        <v>0</v>
      </c>
      <c r="D60" s="204">
        <v>0</v>
      </c>
      <c r="E60" s="29">
        <v>0</v>
      </c>
      <c r="F60" s="221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</row>
    <row r="61" spans="1:197" ht="16.5" customHeight="1">
      <c r="A61" s="96" t="s">
        <v>286</v>
      </c>
      <c r="B61" s="33">
        <v>1</v>
      </c>
      <c r="C61" s="93">
        <v>0</v>
      </c>
      <c r="D61" s="204">
        <v>42</v>
      </c>
      <c r="E61" s="29">
        <v>0</v>
      </c>
      <c r="F61" s="13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</row>
    <row r="62" spans="1:197" ht="16.5" customHeight="1">
      <c r="A62" s="137" t="s">
        <v>256</v>
      </c>
      <c r="B62" s="33">
        <v>2</v>
      </c>
      <c r="C62" s="93">
        <v>0</v>
      </c>
      <c r="D62" s="77">
        <v>65</v>
      </c>
      <c r="E62" s="29">
        <v>0</v>
      </c>
      <c r="F62" s="143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</row>
    <row r="63" spans="1:197" ht="16.5" customHeight="1">
      <c r="A63" s="96" t="s">
        <v>280</v>
      </c>
      <c r="B63" s="33">
        <v>2</v>
      </c>
      <c r="C63" s="93">
        <v>0</v>
      </c>
      <c r="D63" s="204">
        <v>83</v>
      </c>
      <c r="E63" s="29">
        <v>0</v>
      </c>
      <c r="F63" s="221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</row>
    <row r="64" spans="1:197" ht="16.5" customHeight="1">
      <c r="A64" s="96" t="s">
        <v>279</v>
      </c>
      <c r="B64" s="33">
        <v>1</v>
      </c>
      <c r="C64" s="93">
        <v>0</v>
      </c>
      <c r="D64" s="204">
        <v>494</v>
      </c>
      <c r="E64" s="29">
        <v>0</v>
      </c>
      <c r="F64" s="13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</row>
    <row r="65" spans="1:197" ht="16.5" customHeight="1" thickBot="1">
      <c r="A65" s="137" t="s">
        <v>181</v>
      </c>
      <c r="B65" s="33">
        <v>2</v>
      </c>
      <c r="C65" s="93">
        <v>0</v>
      </c>
      <c r="D65" s="77">
        <v>38</v>
      </c>
      <c r="E65" s="29">
        <v>0</v>
      </c>
      <c r="F65" s="143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</row>
    <row r="66" spans="1:197" ht="16.5" customHeight="1" thickBot="1">
      <c r="A66" s="214" t="s">
        <v>436</v>
      </c>
      <c r="B66" s="177">
        <f>SUM(B67:B78)</f>
        <v>38</v>
      </c>
      <c r="C66" s="178">
        <f>SUM(C67:C78)</f>
        <v>8</v>
      </c>
      <c r="D66" s="179">
        <f>SUM(D67:D78)</f>
        <v>5742</v>
      </c>
      <c r="E66" s="180">
        <f>SUM(E67:E78)</f>
        <v>485</v>
      </c>
      <c r="F66" s="180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</row>
    <row r="67" spans="1:197" s="88" customFormat="1" ht="16.5" customHeight="1" thickTop="1">
      <c r="A67" s="223" t="s">
        <v>429</v>
      </c>
      <c r="B67" s="99">
        <v>7</v>
      </c>
      <c r="C67" s="100">
        <v>0</v>
      </c>
      <c r="D67" s="204">
        <v>398</v>
      </c>
      <c r="E67" s="101">
        <v>0</v>
      </c>
      <c r="F67" s="221"/>
    </row>
    <row r="68" spans="1:197" s="88" customFormat="1" ht="16.5" customHeight="1">
      <c r="A68" s="223" t="s">
        <v>430</v>
      </c>
      <c r="B68" s="99">
        <v>3</v>
      </c>
      <c r="C68" s="100">
        <v>2</v>
      </c>
      <c r="D68" s="204">
        <v>260</v>
      </c>
      <c r="E68" s="101">
        <v>209</v>
      </c>
      <c r="F68" s="221" t="s">
        <v>444</v>
      </c>
    </row>
    <row r="69" spans="1:197" s="88" customFormat="1" ht="16.5" customHeight="1">
      <c r="A69" s="223" t="s">
        <v>431</v>
      </c>
      <c r="B69" s="99">
        <v>4</v>
      </c>
      <c r="C69" s="100">
        <v>0</v>
      </c>
      <c r="D69" s="204">
        <v>1959</v>
      </c>
      <c r="E69" s="101">
        <v>0</v>
      </c>
      <c r="F69" s="101"/>
    </row>
    <row r="70" spans="1:197" ht="16.5" customHeight="1">
      <c r="A70" s="223" t="s">
        <v>293</v>
      </c>
      <c r="B70" s="99">
        <v>2</v>
      </c>
      <c r="C70" s="100">
        <v>0</v>
      </c>
      <c r="D70" s="204">
        <v>145</v>
      </c>
      <c r="E70" s="101">
        <v>0</v>
      </c>
      <c r="F70" s="101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</row>
    <row r="71" spans="1:197" ht="16.5" customHeight="1">
      <c r="A71" s="223" t="s">
        <v>168</v>
      </c>
      <c r="B71" s="99">
        <v>1</v>
      </c>
      <c r="C71" s="100">
        <v>0</v>
      </c>
      <c r="D71" s="204">
        <v>10</v>
      </c>
      <c r="E71" s="101">
        <v>0</v>
      </c>
      <c r="F71" s="101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</row>
    <row r="72" spans="1:197" ht="16.5" customHeight="1">
      <c r="A72" s="223" t="s">
        <v>169</v>
      </c>
      <c r="B72" s="99">
        <v>4</v>
      </c>
      <c r="C72" s="100">
        <v>0</v>
      </c>
      <c r="D72" s="204">
        <v>574</v>
      </c>
      <c r="E72" s="101">
        <v>0</v>
      </c>
      <c r="F72" s="101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</row>
    <row r="73" spans="1:197" ht="16.5" customHeight="1">
      <c r="A73" s="223" t="s">
        <v>441</v>
      </c>
      <c r="B73" s="99">
        <v>1</v>
      </c>
      <c r="C73" s="100">
        <v>0</v>
      </c>
      <c r="D73" s="204">
        <v>32</v>
      </c>
      <c r="E73" s="101">
        <v>0</v>
      </c>
      <c r="F73" s="221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9"/>
      <c r="GB73" s="9"/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</row>
    <row r="74" spans="1:197" ht="16.5" customHeight="1">
      <c r="A74" s="223" t="s">
        <v>440</v>
      </c>
      <c r="B74" s="99">
        <v>3</v>
      </c>
      <c r="C74" s="100">
        <v>2</v>
      </c>
      <c r="D74" s="204">
        <v>1097</v>
      </c>
      <c r="E74" s="101">
        <v>197</v>
      </c>
      <c r="F74" s="221" t="s">
        <v>442</v>
      </c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  <c r="GB74" s="9"/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</row>
    <row r="75" spans="1:197" ht="16.5" customHeight="1">
      <c r="A75" s="223" t="s">
        <v>439</v>
      </c>
      <c r="B75" s="99">
        <v>5</v>
      </c>
      <c r="C75" s="100">
        <v>1</v>
      </c>
      <c r="D75" s="204">
        <v>331</v>
      </c>
      <c r="E75" s="101">
        <v>16</v>
      </c>
      <c r="F75" s="221" t="s">
        <v>281</v>
      </c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</row>
    <row r="76" spans="1:197" ht="16.5" customHeight="1">
      <c r="A76" s="96" t="s">
        <v>280</v>
      </c>
      <c r="B76" s="33">
        <v>3</v>
      </c>
      <c r="C76" s="93">
        <v>2</v>
      </c>
      <c r="D76" s="204">
        <v>713</v>
      </c>
      <c r="E76" s="29">
        <v>33</v>
      </c>
      <c r="F76" s="221" t="s">
        <v>437</v>
      </c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9"/>
      <c r="GB76" s="9"/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</row>
    <row r="77" spans="1:197" ht="16.5" customHeight="1">
      <c r="A77" s="96" t="s">
        <v>279</v>
      </c>
      <c r="B77" s="33">
        <v>2</v>
      </c>
      <c r="C77" s="93">
        <v>0</v>
      </c>
      <c r="D77" s="204">
        <v>33</v>
      </c>
      <c r="E77" s="29">
        <v>0</v>
      </c>
      <c r="F77" s="13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</row>
    <row r="78" spans="1:197" ht="16.5" customHeight="1" thickBot="1">
      <c r="A78" s="137" t="s">
        <v>181</v>
      </c>
      <c r="B78" s="33">
        <v>3</v>
      </c>
      <c r="C78" s="93">
        <v>1</v>
      </c>
      <c r="D78" s="77">
        <v>190</v>
      </c>
      <c r="E78" s="29">
        <v>30</v>
      </c>
      <c r="F78" s="143" t="s">
        <v>378</v>
      </c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/>
      <c r="GB78" s="9"/>
      <c r="GC78" s="9"/>
      <c r="GD78" s="9"/>
      <c r="GE78" s="9"/>
      <c r="GF78" s="9"/>
      <c r="GG78" s="9"/>
      <c r="GH78" s="9"/>
      <c r="GI78" s="9"/>
      <c r="GJ78" s="9"/>
      <c r="GK78" s="9"/>
      <c r="GL78" s="9"/>
      <c r="GM78" s="9"/>
      <c r="GN78" s="9"/>
      <c r="GO78" s="9"/>
    </row>
    <row r="79" spans="1:197" ht="16.5" customHeight="1" thickBot="1">
      <c r="A79" s="214" t="s">
        <v>416</v>
      </c>
      <c r="B79" s="177">
        <f>SUM(B80:B91)</f>
        <v>44</v>
      </c>
      <c r="C79" s="178">
        <f>SUM(C80:C91)</f>
        <v>5</v>
      </c>
      <c r="D79" s="179">
        <f>SUM(D80:D91)</f>
        <v>9535</v>
      </c>
      <c r="E79" s="180">
        <f>SUM(E80:E91)</f>
        <v>556</v>
      </c>
      <c r="F79" s="180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  <c r="FU79" s="9"/>
      <c r="FV79" s="9"/>
      <c r="FW79" s="9"/>
      <c r="FX79" s="9"/>
      <c r="FY79" s="9"/>
      <c r="FZ79" s="9"/>
      <c r="GA79" s="9"/>
      <c r="GB79" s="9"/>
      <c r="GC79" s="9"/>
      <c r="GD79" s="9"/>
      <c r="GE79" s="9"/>
      <c r="GF79" s="9"/>
      <c r="GG79" s="9"/>
      <c r="GH79" s="9"/>
      <c r="GI79" s="9"/>
      <c r="GJ79" s="9"/>
      <c r="GK79" s="9"/>
      <c r="GL79" s="9"/>
      <c r="GM79" s="9"/>
      <c r="GN79" s="9"/>
      <c r="GO79" s="9"/>
    </row>
    <row r="80" spans="1:197" s="88" customFormat="1" ht="16.5" customHeight="1" thickTop="1">
      <c r="A80" s="223" t="s">
        <v>429</v>
      </c>
      <c r="B80" s="99">
        <v>2</v>
      </c>
      <c r="C80" s="100">
        <v>1</v>
      </c>
      <c r="D80" s="204">
        <v>6189</v>
      </c>
      <c r="E80" s="101">
        <v>105</v>
      </c>
      <c r="F80" s="221" t="s">
        <v>281</v>
      </c>
    </row>
    <row r="81" spans="1:197" s="88" customFormat="1" ht="16.5" customHeight="1">
      <c r="A81" s="223" t="s">
        <v>430</v>
      </c>
      <c r="B81" s="99">
        <v>2</v>
      </c>
      <c r="C81" s="100">
        <v>0</v>
      </c>
      <c r="D81" s="204">
        <v>134</v>
      </c>
      <c r="E81" s="101">
        <v>0</v>
      </c>
      <c r="F81" s="101"/>
    </row>
    <row r="82" spans="1:197" s="88" customFormat="1" ht="16.5" customHeight="1">
      <c r="A82" s="223" t="s">
        <v>431</v>
      </c>
      <c r="B82" s="99">
        <v>4</v>
      </c>
      <c r="C82" s="100">
        <v>0</v>
      </c>
      <c r="D82" s="204">
        <v>115</v>
      </c>
      <c r="E82" s="101">
        <v>0</v>
      </c>
      <c r="F82" s="101"/>
    </row>
    <row r="83" spans="1:197" s="88" customFormat="1" ht="16.5" customHeight="1">
      <c r="A83" s="223" t="s">
        <v>293</v>
      </c>
      <c r="B83" s="99">
        <v>4</v>
      </c>
      <c r="C83" s="100">
        <v>3</v>
      </c>
      <c r="D83" s="204">
        <v>377</v>
      </c>
      <c r="E83" s="101">
        <v>351</v>
      </c>
      <c r="F83" s="221" t="s">
        <v>422</v>
      </c>
    </row>
    <row r="84" spans="1:197" ht="16.5" customHeight="1">
      <c r="A84" s="96" t="s">
        <v>168</v>
      </c>
      <c r="B84" s="99">
        <v>5</v>
      </c>
      <c r="C84" s="100">
        <v>0</v>
      </c>
      <c r="D84" s="204">
        <v>506</v>
      </c>
      <c r="E84" s="101">
        <v>0</v>
      </c>
      <c r="F84" s="101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  <c r="FU84" s="9"/>
      <c r="FV84" s="9"/>
      <c r="FW84" s="9"/>
      <c r="FX84" s="9"/>
      <c r="FY84" s="9"/>
      <c r="FZ84" s="9"/>
      <c r="GA84" s="9"/>
      <c r="GB84" s="9"/>
      <c r="GC84" s="9"/>
      <c r="GD84" s="9"/>
      <c r="GE84" s="9"/>
      <c r="GF84" s="9"/>
      <c r="GG84" s="9"/>
      <c r="GH84" s="9"/>
      <c r="GI84" s="9"/>
      <c r="GJ84" s="9"/>
      <c r="GK84" s="9"/>
      <c r="GL84" s="9"/>
      <c r="GM84" s="9"/>
      <c r="GN84" s="9"/>
      <c r="GO84" s="9"/>
    </row>
    <row r="85" spans="1:197" ht="16.5" customHeight="1">
      <c r="A85" s="96" t="s">
        <v>169</v>
      </c>
      <c r="B85" s="99">
        <v>3</v>
      </c>
      <c r="C85" s="100">
        <v>0</v>
      </c>
      <c r="D85" s="204">
        <v>227</v>
      </c>
      <c r="E85" s="101">
        <v>0</v>
      </c>
      <c r="F85" s="101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  <c r="FN85" s="9"/>
      <c r="FO85" s="9"/>
      <c r="FP85" s="9"/>
      <c r="FQ85" s="9"/>
      <c r="FR85" s="9"/>
      <c r="FS85" s="9"/>
      <c r="FT85" s="9"/>
      <c r="FU85" s="9"/>
      <c r="FV85" s="9"/>
      <c r="FW85" s="9"/>
      <c r="FX85" s="9"/>
      <c r="FY85" s="9"/>
      <c r="FZ85" s="9"/>
      <c r="GA85" s="9"/>
      <c r="GB85" s="9"/>
      <c r="GC85" s="9"/>
      <c r="GD85" s="9"/>
      <c r="GE85" s="9"/>
      <c r="GF85" s="9"/>
      <c r="GG85" s="9"/>
      <c r="GH85" s="9"/>
      <c r="GI85" s="9"/>
      <c r="GJ85" s="9"/>
      <c r="GK85" s="9"/>
      <c r="GL85" s="9"/>
      <c r="GM85" s="9"/>
      <c r="GN85" s="9"/>
      <c r="GO85" s="9"/>
    </row>
    <row r="86" spans="1:197" ht="16.5" customHeight="1">
      <c r="A86" s="96" t="s">
        <v>170</v>
      </c>
      <c r="B86" s="99">
        <v>2</v>
      </c>
      <c r="C86" s="100">
        <v>0</v>
      </c>
      <c r="D86" s="204">
        <v>196</v>
      </c>
      <c r="E86" s="101">
        <v>0</v>
      </c>
      <c r="F86" s="101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  <c r="FU86" s="9"/>
      <c r="FV86" s="9"/>
      <c r="FW86" s="9"/>
      <c r="FX86" s="9"/>
      <c r="FY86" s="9"/>
      <c r="FZ86" s="9"/>
      <c r="GA86" s="9"/>
      <c r="GB86" s="9"/>
      <c r="GC86" s="9"/>
      <c r="GD86" s="9"/>
      <c r="GE86" s="9"/>
      <c r="GF86" s="9"/>
      <c r="GG86" s="9"/>
      <c r="GH86" s="9"/>
      <c r="GI86" s="9"/>
      <c r="GJ86" s="9"/>
      <c r="GK86" s="9"/>
      <c r="GL86" s="9"/>
      <c r="GM86" s="9"/>
      <c r="GN86" s="9"/>
      <c r="GO86" s="9"/>
    </row>
    <row r="87" spans="1:197" ht="16.5" customHeight="1">
      <c r="A87" s="96" t="s">
        <v>417</v>
      </c>
      <c r="B87" s="99">
        <v>2</v>
      </c>
      <c r="C87" s="100">
        <v>0</v>
      </c>
      <c r="D87" s="204">
        <v>306</v>
      </c>
      <c r="E87" s="101">
        <v>0</v>
      </c>
      <c r="F87" s="101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  <c r="FU87" s="9"/>
      <c r="FV87" s="9"/>
      <c r="FW87" s="9"/>
      <c r="FX87" s="9"/>
      <c r="FY87" s="9"/>
      <c r="FZ87" s="9"/>
      <c r="GA87" s="9"/>
      <c r="GB87" s="9"/>
      <c r="GC87" s="9"/>
      <c r="GD87" s="9"/>
      <c r="GE87" s="9"/>
      <c r="GF87" s="9"/>
      <c r="GG87" s="9"/>
      <c r="GH87" s="9"/>
      <c r="GI87" s="9"/>
      <c r="GJ87" s="9"/>
      <c r="GK87" s="9"/>
      <c r="GL87" s="9"/>
      <c r="GM87" s="9"/>
      <c r="GN87" s="9"/>
      <c r="GO87" s="9"/>
    </row>
    <row r="88" spans="1:197" ht="16.5" customHeight="1">
      <c r="A88" s="96" t="s">
        <v>418</v>
      </c>
      <c r="B88" s="99">
        <v>3</v>
      </c>
      <c r="C88" s="100">
        <v>0</v>
      </c>
      <c r="D88" s="204">
        <v>519</v>
      </c>
      <c r="E88" s="101">
        <v>0</v>
      </c>
      <c r="F88" s="101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9"/>
      <c r="GB88" s="9"/>
      <c r="GC88" s="9"/>
      <c r="GD88" s="9"/>
      <c r="GE88" s="9"/>
      <c r="GF88" s="9"/>
      <c r="GG88" s="9"/>
      <c r="GH88" s="9"/>
      <c r="GI88" s="9"/>
      <c r="GJ88" s="9"/>
      <c r="GK88" s="9"/>
      <c r="GL88" s="9"/>
      <c r="GM88" s="9"/>
      <c r="GN88" s="9"/>
      <c r="GO88" s="9"/>
    </row>
    <row r="89" spans="1:197" ht="16.5" customHeight="1">
      <c r="A89" s="96" t="s">
        <v>280</v>
      </c>
      <c r="B89" s="33">
        <v>6</v>
      </c>
      <c r="C89" s="93">
        <v>1</v>
      </c>
      <c r="D89" s="204">
        <v>291</v>
      </c>
      <c r="E89" s="29">
        <v>100</v>
      </c>
      <c r="F89" s="138" t="s">
        <v>386</v>
      </c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  <c r="FY89" s="9"/>
      <c r="FZ89" s="9"/>
      <c r="GA89" s="9"/>
      <c r="GB89" s="9"/>
      <c r="GC89" s="9"/>
      <c r="GD89" s="9"/>
      <c r="GE89" s="9"/>
      <c r="GF89" s="9"/>
      <c r="GG89" s="9"/>
      <c r="GH89" s="9"/>
      <c r="GI89" s="9"/>
      <c r="GJ89" s="9"/>
      <c r="GK89" s="9"/>
      <c r="GL89" s="9"/>
      <c r="GM89" s="9"/>
      <c r="GN89" s="9"/>
      <c r="GO89" s="9"/>
    </row>
    <row r="90" spans="1:197" ht="16.5" customHeight="1">
      <c r="A90" s="96" t="s">
        <v>279</v>
      </c>
      <c r="B90" s="33">
        <v>8</v>
      </c>
      <c r="C90" s="93">
        <v>0</v>
      </c>
      <c r="D90" s="204">
        <v>519</v>
      </c>
      <c r="E90" s="29">
        <v>0</v>
      </c>
      <c r="F90" s="13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  <c r="FY90" s="9"/>
      <c r="FZ90" s="9"/>
      <c r="GA90" s="9"/>
      <c r="GB90" s="9"/>
      <c r="GC90" s="9"/>
      <c r="GD90" s="9"/>
      <c r="GE90" s="9"/>
      <c r="GF90" s="9"/>
      <c r="GG90" s="9"/>
      <c r="GH90" s="9"/>
      <c r="GI90" s="9"/>
      <c r="GJ90" s="9"/>
      <c r="GK90" s="9"/>
      <c r="GL90" s="9"/>
      <c r="GM90" s="9"/>
      <c r="GN90" s="9"/>
      <c r="GO90" s="9"/>
    </row>
    <row r="91" spans="1:197" ht="16.5" customHeight="1" thickBot="1">
      <c r="A91" s="137" t="s">
        <v>181</v>
      </c>
      <c r="B91" s="33">
        <v>3</v>
      </c>
      <c r="C91" s="93">
        <v>0</v>
      </c>
      <c r="D91" s="77">
        <v>156</v>
      </c>
      <c r="E91" s="29">
        <v>0</v>
      </c>
      <c r="F91" s="13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  <c r="FN91" s="9"/>
      <c r="FO91" s="9"/>
      <c r="FP91" s="9"/>
      <c r="FQ91" s="9"/>
      <c r="FR91" s="9"/>
      <c r="FS91" s="9"/>
      <c r="FT91" s="9"/>
      <c r="FU91" s="9"/>
      <c r="FV91" s="9"/>
      <c r="FW91" s="9"/>
      <c r="FX91" s="9"/>
      <c r="FY91" s="9"/>
      <c r="FZ91" s="9"/>
      <c r="GA91" s="9"/>
      <c r="GB91" s="9"/>
      <c r="GC91" s="9"/>
      <c r="GD91" s="9"/>
      <c r="GE91" s="9"/>
      <c r="GF91" s="9"/>
      <c r="GG91" s="9"/>
      <c r="GH91" s="9"/>
      <c r="GI91" s="9"/>
      <c r="GJ91" s="9"/>
      <c r="GK91" s="9"/>
      <c r="GL91" s="9"/>
      <c r="GM91" s="9"/>
      <c r="GN91" s="9"/>
      <c r="GO91" s="9"/>
    </row>
    <row r="92" spans="1:197" ht="16.5" customHeight="1" thickBot="1">
      <c r="A92" s="176" t="s">
        <v>394</v>
      </c>
      <c r="B92" s="177">
        <f>SUM(B99:B104)</f>
        <v>14</v>
      </c>
      <c r="C92" s="178">
        <f>SUM(C99:C104)</f>
        <v>0</v>
      </c>
      <c r="D92" s="179">
        <f>SUM(D99:D104)</f>
        <v>2381</v>
      </c>
      <c r="E92" s="180">
        <f>SUM(E99:E104)</f>
        <v>0</v>
      </c>
      <c r="F92" s="180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  <c r="FN92" s="9"/>
      <c r="FO92" s="9"/>
      <c r="FP92" s="9"/>
      <c r="FQ92" s="9"/>
      <c r="FR92" s="9"/>
      <c r="FS92" s="9"/>
      <c r="FT92" s="9"/>
      <c r="FU92" s="9"/>
      <c r="FV92" s="9"/>
      <c r="FW92" s="9"/>
      <c r="FX92" s="9"/>
      <c r="FY92" s="9"/>
      <c r="FZ92" s="9"/>
      <c r="GA92" s="9"/>
      <c r="GB92" s="9"/>
      <c r="GC92" s="9"/>
      <c r="GD92" s="9"/>
      <c r="GE92" s="9"/>
      <c r="GF92" s="9"/>
      <c r="GG92" s="9"/>
      <c r="GH92" s="9"/>
      <c r="GI92" s="9"/>
      <c r="GJ92" s="9"/>
      <c r="GK92" s="9"/>
      <c r="GL92" s="9"/>
      <c r="GM92" s="9"/>
      <c r="GN92" s="9"/>
      <c r="GO92" s="9"/>
    </row>
    <row r="93" spans="1:197" s="88" customFormat="1" ht="16.5" customHeight="1" thickTop="1">
      <c r="A93" s="137" t="s">
        <v>124</v>
      </c>
      <c r="B93" s="99">
        <v>0</v>
      </c>
      <c r="C93" s="100">
        <v>0</v>
      </c>
      <c r="D93" s="204">
        <v>0</v>
      </c>
      <c r="E93" s="101">
        <v>0</v>
      </c>
      <c r="F93" s="101"/>
    </row>
    <row r="94" spans="1:197" s="88" customFormat="1" ht="16.5" customHeight="1">
      <c r="A94" s="137" t="s">
        <v>123</v>
      </c>
      <c r="B94" s="99">
        <v>2</v>
      </c>
      <c r="C94" s="100">
        <v>0</v>
      </c>
      <c r="D94" s="204">
        <v>68</v>
      </c>
      <c r="E94" s="101">
        <v>0</v>
      </c>
      <c r="F94" s="101"/>
    </row>
    <row r="95" spans="1:197" s="88" customFormat="1" ht="16.5" customHeight="1">
      <c r="A95" s="137" t="s">
        <v>146</v>
      </c>
      <c r="B95" s="99">
        <v>2</v>
      </c>
      <c r="C95" s="100">
        <v>2</v>
      </c>
      <c r="D95" s="204">
        <v>250</v>
      </c>
      <c r="E95" s="101">
        <v>250</v>
      </c>
      <c r="F95" s="138" t="s">
        <v>415</v>
      </c>
    </row>
    <row r="96" spans="1:197" ht="16.5" customHeight="1">
      <c r="A96" s="96" t="s">
        <v>293</v>
      </c>
      <c r="B96" s="99">
        <v>0</v>
      </c>
      <c r="C96" s="100">
        <v>0</v>
      </c>
      <c r="D96" s="204">
        <v>0</v>
      </c>
      <c r="E96" s="101">
        <v>0</v>
      </c>
      <c r="F96" s="101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</row>
    <row r="97" spans="1:197" ht="16.5" customHeight="1">
      <c r="A97" s="96" t="s">
        <v>168</v>
      </c>
      <c r="B97" s="99">
        <v>1</v>
      </c>
      <c r="C97" s="100">
        <v>0</v>
      </c>
      <c r="D97" s="204">
        <v>31</v>
      </c>
      <c r="E97" s="101">
        <v>0</v>
      </c>
      <c r="F97" s="101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  <c r="FY97" s="9"/>
      <c r="FZ97" s="9"/>
      <c r="GA97" s="9"/>
      <c r="GB97" s="9"/>
      <c r="GC97" s="9"/>
      <c r="GD97" s="9"/>
      <c r="GE97" s="9"/>
      <c r="GF97" s="9"/>
      <c r="GG97" s="9"/>
      <c r="GH97" s="9"/>
      <c r="GI97" s="9"/>
      <c r="GJ97" s="9"/>
      <c r="GK97" s="9"/>
      <c r="GL97" s="9"/>
      <c r="GM97" s="9"/>
      <c r="GN97" s="9"/>
      <c r="GO97" s="9"/>
    </row>
    <row r="98" spans="1:197" ht="16.5" customHeight="1">
      <c r="A98" s="96" t="s">
        <v>169</v>
      </c>
      <c r="B98" s="99">
        <v>3</v>
      </c>
      <c r="C98" s="100">
        <v>0</v>
      </c>
      <c r="D98" s="204">
        <v>319</v>
      </c>
      <c r="E98" s="101">
        <v>0</v>
      </c>
      <c r="F98" s="101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  <c r="GG98" s="9"/>
      <c r="GH98" s="9"/>
      <c r="GI98" s="9"/>
      <c r="GJ98" s="9"/>
      <c r="GK98" s="9"/>
      <c r="GL98" s="9"/>
      <c r="GM98" s="9"/>
      <c r="GN98" s="9"/>
      <c r="GO98" s="9"/>
    </row>
    <row r="99" spans="1:197" ht="16.5" customHeight="1">
      <c r="A99" s="96" t="s">
        <v>227</v>
      </c>
      <c r="B99" s="33">
        <v>2</v>
      </c>
      <c r="C99" s="93">
        <v>0</v>
      </c>
      <c r="D99" s="77">
        <v>1500</v>
      </c>
      <c r="E99" s="29">
        <v>0</v>
      </c>
      <c r="F99" s="13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  <c r="GA99" s="9"/>
      <c r="GB99" s="9"/>
      <c r="GC99" s="9"/>
      <c r="GD99" s="9"/>
      <c r="GE99" s="9"/>
      <c r="GF99" s="9"/>
      <c r="GG99" s="9"/>
      <c r="GH99" s="9"/>
      <c r="GI99" s="9"/>
      <c r="GJ99" s="9"/>
      <c r="GK99" s="9"/>
      <c r="GL99" s="9"/>
      <c r="GM99" s="9"/>
      <c r="GN99" s="9"/>
      <c r="GO99" s="9"/>
    </row>
    <row r="100" spans="1:197" ht="16.5" customHeight="1">
      <c r="A100" s="96" t="s">
        <v>286</v>
      </c>
      <c r="B100" s="33">
        <v>3</v>
      </c>
      <c r="C100" s="93">
        <v>0</v>
      </c>
      <c r="D100" s="77">
        <v>254</v>
      </c>
      <c r="E100" s="29">
        <v>0</v>
      </c>
      <c r="F100" s="13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  <c r="FU100" s="9"/>
      <c r="FV100" s="9"/>
      <c r="FW100" s="9"/>
      <c r="FX100" s="9"/>
      <c r="FY100" s="9"/>
      <c r="FZ100" s="9"/>
      <c r="GA100" s="9"/>
      <c r="GB100" s="9"/>
      <c r="GC100" s="9"/>
      <c r="GD100" s="9"/>
      <c r="GE100" s="9"/>
      <c r="GF100" s="9"/>
      <c r="GG100" s="9"/>
      <c r="GH100" s="9"/>
      <c r="GI100" s="9"/>
      <c r="GJ100" s="9"/>
      <c r="GK100" s="9"/>
      <c r="GL100" s="9"/>
      <c r="GM100" s="9"/>
      <c r="GN100" s="9"/>
      <c r="GO100" s="9"/>
    </row>
    <row r="101" spans="1:197" ht="16.5" customHeight="1">
      <c r="A101" s="96" t="s">
        <v>287</v>
      </c>
      <c r="B101" s="33">
        <v>1</v>
      </c>
      <c r="C101" s="93">
        <v>0</v>
      </c>
      <c r="D101" s="77">
        <v>45</v>
      </c>
      <c r="E101" s="29">
        <v>0</v>
      </c>
      <c r="F101" s="13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/>
      <c r="GB101" s="9"/>
      <c r="GC101" s="9"/>
      <c r="GD101" s="9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</row>
    <row r="102" spans="1:197" ht="16.5" customHeight="1">
      <c r="A102" s="96" t="s">
        <v>280</v>
      </c>
      <c r="B102" s="33">
        <v>3</v>
      </c>
      <c r="C102" s="93">
        <v>0</v>
      </c>
      <c r="D102" s="77">
        <v>152</v>
      </c>
      <c r="E102" s="29">
        <v>0</v>
      </c>
      <c r="F102" s="13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  <c r="FX102" s="9"/>
      <c r="FY102" s="9"/>
      <c r="FZ102" s="9"/>
      <c r="GA102" s="9"/>
      <c r="GB102" s="9"/>
      <c r="GC102" s="9"/>
      <c r="GD102" s="9"/>
      <c r="GE102" s="9"/>
      <c r="GF102" s="9"/>
      <c r="GG102" s="9"/>
      <c r="GH102" s="9"/>
      <c r="GI102" s="9"/>
      <c r="GJ102" s="9"/>
      <c r="GK102" s="9"/>
      <c r="GL102" s="9"/>
      <c r="GM102" s="9"/>
      <c r="GN102" s="9"/>
      <c r="GO102" s="9"/>
    </row>
    <row r="103" spans="1:197" ht="16.5" customHeight="1">
      <c r="A103" s="96" t="s">
        <v>279</v>
      </c>
      <c r="B103" s="33">
        <v>4</v>
      </c>
      <c r="C103" s="93">
        <v>0</v>
      </c>
      <c r="D103" s="77">
        <v>411</v>
      </c>
      <c r="E103" s="29">
        <v>0</v>
      </c>
      <c r="F103" s="13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  <c r="FY103" s="9"/>
      <c r="FZ103" s="9"/>
      <c r="GA103" s="9"/>
      <c r="GB103" s="9"/>
      <c r="GC103" s="9"/>
      <c r="GD103" s="9"/>
      <c r="GE103" s="9"/>
      <c r="GF103" s="9"/>
      <c r="GG103" s="9"/>
      <c r="GH103" s="9"/>
      <c r="GI103" s="9"/>
      <c r="GJ103" s="9"/>
      <c r="GK103" s="9"/>
      <c r="GL103" s="9"/>
      <c r="GM103" s="9"/>
      <c r="GN103" s="9"/>
      <c r="GO103" s="9"/>
    </row>
    <row r="104" spans="1:197" ht="16.5" customHeight="1" thickBot="1">
      <c r="A104" s="137" t="s">
        <v>278</v>
      </c>
      <c r="B104" s="33">
        <v>1</v>
      </c>
      <c r="C104" s="93">
        <v>0</v>
      </c>
      <c r="D104" s="77">
        <v>19</v>
      </c>
      <c r="E104" s="29">
        <v>0</v>
      </c>
      <c r="F104" s="13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</row>
    <row r="105" spans="1:197" ht="16.5" customHeight="1" thickBot="1">
      <c r="A105" s="176" t="s">
        <v>377</v>
      </c>
      <c r="B105" s="177">
        <f>SUM(B106:B117)</f>
        <v>35</v>
      </c>
      <c r="C105" s="178">
        <f>SUM(C106:C117)</f>
        <v>2</v>
      </c>
      <c r="D105" s="179">
        <f>SUM(D106:D117)</f>
        <v>4960</v>
      </c>
      <c r="E105" s="180">
        <f>SUM(E106:E117)</f>
        <v>109</v>
      </c>
      <c r="F105" s="180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/>
      <c r="GE105" s="9"/>
      <c r="GF105" s="9"/>
      <c r="GG105" s="9"/>
      <c r="GH105" s="9"/>
      <c r="GI105" s="9"/>
      <c r="GJ105" s="9"/>
      <c r="GK105" s="9"/>
      <c r="GL105" s="9"/>
      <c r="GM105" s="9"/>
      <c r="GN105" s="9"/>
      <c r="GO105" s="9"/>
    </row>
    <row r="106" spans="1:197" ht="16.5" customHeight="1" thickTop="1">
      <c r="A106" s="137" t="s">
        <v>268</v>
      </c>
      <c r="B106" s="102">
        <v>2</v>
      </c>
      <c r="C106" s="103">
        <v>0</v>
      </c>
      <c r="D106" s="122">
        <v>1256</v>
      </c>
      <c r="E106" s="104">
        <v>0</v>
      </c>
      <c r="F106" s="138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  <c r="FN106" s="9"/>
      <c r="FO106" s="9"/>
      <c r="FP106" s="9"/>
      <c r="FQ106" s="9"/>
      <c r="FR106" s="9"/>
      <c r="FS106" s="9"/>
      <c r="FT106" s="9"/>
      <c r="FU106" s="9"/>
      <c r="FV106" s="9"/>
      <c r="FW106" s="9"/>
      <c r="FX106" s="9"/>
      <c r="FY106" s="9"/>
      <c r="FZ106" s="9"/>
      <c r="GA106" s="9"/>
      <c r="GB106" s="9"/>
      <c r="GC106" s="9"/>
      <c r="GD106" s="9"/>
      <c r="GE106" s="9"/>
      <c r="GF106" s="9"/>
      <c r="GG106" s="9"/>
      <c r="GH106" s="9"/>
      <c r="GI106" s="9"/>
      <c r="GJ106" s="9"/>
      <c r="GK106" s="9"/>
      <c r="GL106" s="9"/>
      <c r="GM106" s="9"/>
      <c r="GN106" s="9"/>
      <c r="GO106" s="9"/>
    </row>
    <row r="107" spans="1:197" ht="16.5" customHeight="1">
      <c r="A107" s="137" t="s">
        <v>267</v>
      </c>
      <c r="B107" s="102">
        <v>3</v>
      </c>
      <c r="C107" s="103">
        <v>0</v>
      </c>
      <c r="D107" s="122">
        <v>277</v>
      </c>
      <c r="E107" s="104">
        <v>0</v>
      </c>
      <c r="F107" s="104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  <c r="GA107" s="9"/>
      <c r="GB107" s="9"/>
      <c r="GC107" s="9"/>
      <c r="GD107" s="9"/>
      <c r="GE107" s="9"/>
      <c r="GF107" s="9"/>
      <c r="GG107" s="9"/>
      <c r="GH107" s="9"/>
      <c r="GI107" s="9"/>
      <c r="GJ107" s="9"/>
      <c r="GK107" s="9"/>
      <c r="GL107" s="9"/>
      <c r="GM107" s="9"/>
      <c r="GN107" s="9"/>
      <c r="GO107" s="9"/>
    </row>
    <row r="108" spans="1:197" ht="16.5" customHeight="1">
      <c r="A108" s="137" t="s">
        <v>266</v>
      </c>
      <c r="B108" s="102">
        <v>2</v>
      </c>
      <c r="C108" s="103">
        <v>0</v>
      </c>
      <c r="D108" s="122">
        <v>216</v>
      </c>
      <c r="E108" s="104">
        <v>0</v>
      </c>
      <c r="F108" s="138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  <c r="FY108" s="9"/>
      <c r="FZ108" s="9"/>
      <c r="GA108" s="9"/>
      <c r="GB108" s="9"/>
      <c r="GC108" s="9"/>
      <c r="GD108" s="9"/>
      <c r="GE108" s="9"/>
      <c r="GF108" s="9"/>
      <c r="GG108" s="9"/>
      <c r="GH108" s="9"/>
      <c r="GI108" s="9"/>
      <c r="GJ108" s="9"/>
      <c r="GK108" s="9"/>
      <c r="GL108" s="9"/>
      <c r="GM108" s="9"/>
      <c r="GN108" s="9"/>
      <c r="GO108" s="9"/>
    </row>
    <row r="109" spans="1:197" ht="16.5" customHeight="1">
      <c r="A109" s="96" t="s">
        <v>293</v>
      </c>
      <c r="B109" s="99">
        <v>4</v>
      </c>
      <c r="C109" s="100">
        <v>0</v>
      </c>
      <c r="D109" s="204">
        <v>718</v>
      </c>
      <c r="E109" s="101">
        <v>0</v>
      </c>
      <c r="F109" s="138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  <c r="FU109" s="9"/>
      <c r="FV109" s="9"/>
      <c r="FW109" s="9"/>
      <c r="FX109" s="9"/>
      <c r="FY109" s="9"/>
      <c r="FZ109" s="9"/>
      <c r="GA109" s="9"/>
      <c r="GB109" s="9"/>
      <c r="GC109" s="9"/>
      <c r="GD109" s="9"/>
      <c r="GE109" s="9"/>
      <c r="GF109" s="9"/>
      <c r="GG109" s="9"/>
      <c r="GH109" s="9"/>
      <c r="GI109" s="9"/>
      <c r="GJ109" s="9"/>
      <c r="GK109" s="9"/>
      <c r="GL109" s="9"/>
      <c r="GM109" s="9"/>
      <c r="GN109" s="9"/>
      <c r="GO109" s="9"/>
    </row>
    <row r="110" spans="1:197" ht="16.5" customHeight="1">
      <c r="A110" s="96" t="s">
        <v>168</v>
      </c>
      <c r="B110" s="99">
        <v>5</v>
      </c>
      <c r="C110" s="100">
        <v>0</v>
      </c>
      <c r="D110" s="204">
        <v>743</v>
      </c>
      <c r="E110" s="101">
        <v>0</v>
      </c>
      <c r="F110" s="138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  <c r="FY110" s="9"/>
      <c r="FZ110" s="9"/>
      <c r="GA110" s="9"/>
      <c r="GB110" s="9"/>
      <c r="GC110" s="9"/>
      <c r="GD110" s="9"/>
      <c r="GE110" s="9"/>
      <c r="GF110" s="9"/>
      <c r="GG110" s="9"/>
      <c r="GH110" s="9"/>
      <c r="GI110" s="9"/>
      <c r="GJ110" s="9"/>
      <c r="GK110" s="9"/>
      <c r="GL110" s="9"/>
      <c r="GM110" s="9"/>
      <c r="GN110" s="9"/>
      <c r="GO110" s="9"/>
    </row>
    <row r="111" spans="1:197" ht="16.5" customHeight="1">
      <c r="A111" s="96" t="s">
        <v>169</v>
      </c>
      <c r="B111" s="99">
        <v>3</v>
      </c>
      <c r="C111" s="100">
        <v>1</v>
      </c>
      <c r="D111" s="204">
        <v>59</v>
      </c>
      <c r="E111" s="101">
        <v>15</v>
      </c>
      <c r="F111" s="138" t="s">
        <v>386</v>
      </c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9"/>
      <c r="EZ111" s="9"/>
      <c r="FA111" s="9"/>
      <c r="FB111" s="9"/>
      <c r="FC111" s="9"/>
      <c r="FD111" s="9"/>
      <c r="FE111" s="9"/>
      <c r="FF111" s="9"/>
      <c r="FG111" s="9"/>
      <c r="FH111" s="9"/>
      <c r="FI111" s="9"/>
      <c r="FJ111" s="9"/>
      <c r="FK111" s="9"/>
      <c r="FL111" s="9"/>
      <c r="FM111" s="9"/>
      <c r="FN111" s="9"/>
      <c r="FO111" s="9"/>
      <c r="FP111" s="9"/>
      <c r="FQ111" s="9"/>
      <c r="FR111" s="9"/>
      <c r="FS111" s="9"/>
      <c r="FT111" s="9"/>
      <c r="FU111" s="9"/>
      <c r="FV111" s="9"/>
      <c r="FW111" s="9"/>
      <c r="FX111" s="9"/>
      <c r="FY111" s="9"/>
      <c r="FZ111" s="9"/>
      <c r="GA111" s="9"/>
      <c r="GB111" s="9"/>
      <c r="GC111" s="9"/>
      <c r="GD111" s="9"/>
      <c r="GE111" s="9"/>
      <c r="GF111" s="9"/>
      <c r="GG111" s="9"/>
      <c r="GH111" s="9"/>
      <c r="GI111" s="9"/>
      <c r="GJ111" s="9"/>
      <c r="GK111" s="9"/>
      <c r="GL111" s="9"/>
      <c r="GM111" s="9"/>
      <c r="GN111" s="9"/>
      <c r="GO111" s="9"/>
    </row>
    <row r="112" spans="1:197" ht="16.5" customHeight="1">
      <c r="A112" s="96" t="s">
        <v>227</v>
      </c>
      <c r="B112" s="172">
        <v>1</v>
      </c>
      <c r="C112" s="173">
        <v>0</v>
      </c>
      <c r="D112" s="174">
        <v>107</v>
      </c>
      <c r="E112" s="175">
        <v>0</v>
      </c>
      <c r="F112" s="13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  <c r="FY112" s="9"/>
      <c r="FZ112" s="9"/>
      <c r="GA112" s="9"/>
      <c r="GB112" s="9"/>
      <c r="GC112" s="9"/>
      <c r="GD112" s="9"/>
      <c r="GE112" s="9"/>
      <c r="GF112" s="9"/>
      <c r="GG112" s="9"/>
      <c r="GH112" s="9"/>
      <c r="GI112" s="9"/>
      <c r="GJ112" s="9"/>
      <c r="GK112" s="9"/>
      <c r="GL112" s="9"/>
      <c r="GM112" s="9"/>
      <c r="GN112" s="9"/>
      <c r="GO112" s="9"/>
    </row>
    <row r="113" spans="1:197" ht="16.5" customHeight="1">
      <c r="A113" s="96" t="s">
        <v>379</v>
      </c>
      <c r="B113" s="172">
        <v>2</v>
      </c>
      <c r="C113" s="173">
        <v>0</v>
      </c>
      <c r="D113" s="174">
        <v>454</v>
      </c>
      <c r="E113" s="175">
        <v>0</v>
      </c>
      <c r="F113" s="13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9"/>
      <c r="FG113" s="9"/>
      <c r="FH113" s="9"/>
      <c r="FI113" s="9"/>
      <c r="FJ113" s="9"/>
      <c r="FK113" s="9"/>
      <c r="FL113" s="9"/>
      <c r="FM113" s="9"/>
      <c r="FN113" s="9"/>
      <c r="FO113" s="9"/>
      <c r="FP113" s="9"/>
      <c r="FQ113" s="9"/>
      <c r="FR113" s="9"/>
      <c r="FS113" s="9"/>
      <c r="FT113" s="9"/>
      <c r="FU113" s="9"/>
      <c r="FV113" s="9"/>
      <c r="FW113" s="9"/>
      <c r="FX113" s="9"/>
      <c r="FY113" s="9"/>
      <c r="FZ113" s="9"/>
      <c r="GA113" s="9"/>
      <c r="GB113" s="9"/>
      <c r="GC113" s="9"/>
      <c r="GD113" s="9"/>
      <c r="GE113" s="9"/>
      <c r="GF113" s="9"/>
      <c r="GG113" s="9"/>
      <c r="GH113" s="9"/>
      <c r="GI113" s="9"/>
      <c r="GJ113" s="9"/>
      <c r="GK113" s="9"/>
      <c r="GL113" s="9"/>
      <c r="GM113" s="9"/>
      <c r="GN113" s="9"/>
      <c r="GO113" s="9"/>
    </row>
    <row r="114" spans="1:197" ht="16.5" customHeight="1">
      <c r="A114" s="96" t="s">
        <v>287</v>
      </c>
      <c r="B114" s="172">
        <v>3</v>
      </c>
      <c r="C114" s="173">
        <v>0</v>
      </c>
      <c r="D114" s="174">
        <v>176</v>
      </c>
      <c r="E114" s="175">
        <v>0</v>
      </c>
      <c r="F114" s="13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  <c r="FC114" s="9"/>
      <c r="FD114" s="9"/>
      <c r="FE114" s="9"/>
      <c r="FF114" s="9"/>
      <c r="FG114" s="9"/>
      <c r="FH114" s="9"/>
      <c r="FI114" s="9"/>
      <c r="FJ114" s="9"/>
      <c r="FK114" s="9"/>
      <c r="FL114" s="9"/>
      <c r="FM114" s="9"/>
      <c r="FN114" s="9"/>
      <c r="FO114" s="9"/>
      <c r="FP114" s="9"/>
      <c r="FQ114" s="9"/>
      <c r="FR114" s="9"/>
      <c r="FS114" s="9"/>
      <c r="FT114" s="9"/>
      <c r="FU114" s="9"/>
      <c r="FV114" s="9"/>
      <c r="FW114" s="9"/>
      <c r="FX114" s="9"/>
      <c r="FY114" s="9"/>
      <c r="FZ114" s="9"/>
      <c r="GA114" s="9"/>
      <c r="GB114" s="9"/>
      <c r="GC114" s="9"/>
      <c r="GD114" s="9"/>
      <c r="GE114" s="9"/>
      <c r="GF114" s="9"/>
      <c r="GG114" s="9"/>
      <c r="GH114" s="9"/>
      <c r="GI114" s="9"/>
      <c r="GJ114" s="9"/>
      <c r="GK114" s="9"/>
      <c r="GL114" s="9"/>
      <c r="GM114" s="9"/>
      <c r="GN114" s="9"/>
      <c r="GO114" s="9"/>
    </row>
    <row r="115" spans="1:197" ht="16.5" customHeight="1">
      <c r="A115" s="96" t="s">
        <v>280</v>
      </c>
      <c r="B115" s="172">
        <v>5</v>
      </c>
      <c r="C115" s="173">
        <v>0</v>
      </c>
      <c r="D115" s="174">
        <v>216</v>
      </c>
      <c r="E115" s="175">
        <v>0</v>
      </c>
      <c r="F115" s="13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  <c r="EY115" s="9"/>
      <c r="EZ115" s="9"/>
      <c r="FA115" s="9"/>
      <c r="FB115" s="9"/>
      <c r="FC115" s="9"/>
      <c r="FD115" s="9"/>
      <c r="FE115" s="9"/>
      <c r="FF115" s="9"/>
      <c r="FG115" s="9"/>
      <c r="FH115" s="9"/>
      <c r="FI115" s="9"/>
      <c r="FJ115" s="9"/>
      <c r="FK115" s="9"/>
      <c r="FL115" s="9"/>
      <c r="FM115" s="9"/>
      <c r="FN115" s="9"/>
      <c r="FO115" s="9"/>
      <c r="FP115" s="9"/>
      <c r="FQ115" s="9"/>
      <c r="FR115" s="9"/>
      <c r="FS115" s="9"/>
      <c r="FT115" s="9"/>
      <c r="FU115" s="9"/>
      <c r="FV115" s="9"/>
      <c r="FW115" s="9"/>
      <c r="FX115" s="9"/>
      <c r="FY115" s="9"/>
      <c r="FZ115" s="9"/>
      <c r="GA115" s="9"/>
      <c r="GB115" s="9"/>
      <c r="GC115" s="9"/>
      <c r="GD115" s="9"/>
      <c r="GE115" s="9"/>
      <c r="GF115" s="9"/>
      <c r="GG115" s="9"/>
      <c r="GH115" s="9"/>
      <c r="GI115" s="9"/>
      <c r="GJ115" s="9"/>
      <c r="GK115" s="9"/>
      <c r="GL115" s="9"/>
      <c r="GM115" s="9"/>
      <c r="GN115" s="9"/>
      <c r="GO115" s="9"/>
    </row>
    <row r="116" spans="1:197" ht="16.5" customHeight="1">
      <c r="A116" s="96" t="s">
        <v>279</v>
      </c>
      <c r="B116" s="172">
        <v>4</v>
      </c>
      <c r="C116" s="173">
        <v>0</v>
      </c>
      <c r="D116" s="174">
        <v>644</v>
      </c>
      <c r="E116" s="175">
        <v>0</v>
      </c>
      <c r="F116" s="13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  <c r="FU116" s="9"/>
      <c r="FV116" s="9"/>
      <c r="FW116" s="9"/>
      <c r="FX116" s="9"/>
      <c r="FY116" s="9"/>
      <c r="FZ116" s="9"/>
      <c r="GA116" s="9"/>
      <c r="GB116" s="9"/>
      <c r="GC116" s="9"/>
      <c r="GD116" s="9"/>
      <c r="GE116" s="9"/>
      <c r="GF116" s="9"/>
      <c r="GG116" s="9"/>
      <c r="GH116" s="9"/>
      <c r="GI116" s="9"/>
      <c r="GJ116" s="9"/>
      <c r="GK116" s="9"/>
      <c r="GL116" s="9"/>
      <c r="GM116" s="9"/>
      <c r="GN116" s="9"/>
      <c r="GO116" s="9"/>
    </row>
    <row r="117" spans="1:197" ht="16.5" customHeight="1" thickBot="1">
      <c r="A117" s="137" t="s">
        <v>278</v>
      </c>
      <c r="B117" s="172">
        <v>1</v>
      </c>
      <c r="C117" s="173">
        <v>1</v>
      </c>
      <c r="D117" s="174">
        <v>94</v>
      </c>
      <c r="E117" s="175">
        <v>94</v>
      </c>
      <c r="F117" s="138" t="s">
        <v>378</v>
      </c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  <c r="FY117" s="9"/>
      <c r="FZ117" s="9"/>
      <c r="GA117" s="9"/>
      <c r="GB117" s="9"/>
      <c r="GC117" s="9"/>
      <c r="GD117" s="9"/>
      <c r="GE117" s="9"/>
      <c r="GF117" s="9"/>
      <c r="GG117" s="9"/>
      <c r="GH117" s="9"/>
      <c r="GI117" s="9"/>
      <c r="GJ117" s="9"/>
      <c r="GK117" s="9"/>
      <c r="GL117" s="9"/>
      <c r="GM117" s="9"/>
      <c r="GN117" s="9"/>
      <c r="GO117" s="9"/>
    </row>
    <row r="118" spans="1:197" ht="16.5" customHeight="1" thickBot="1">
      <c r="A118" s="176" t="s">
        <v>337</v>
      </c>
      <c r="B118" s="181">
        <f>SUM(B119:B130)</f>
        <v>36</v>
      </c>
      <c r="C118" s="182">
        <f>SUM(C119:C130)</f>
        <v>3</v>
      </c>
      <c r="D118" s="183">
        <f>SUM(D119:D130)</f>
        <v>4054</v>
      </c>
      <c r="E118" s="183">
        <f>SUM(E119:E130)</f>
        <v>189</v>
      </c>
      <c r="F118" s="180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  <c r="FE118" s="9"/>
      <c r="FF118" s="9"/>
      <c r="FG118" s="9"/>
      <c r="FH118" s="9"/>
      <c r="FI118" s="9"/>
      <c r="FJ118" s="9"/>
      <c r="FK118" s="9"/>
      <c r="FL118" s="9"/>
      <c r="FM118" s="9"/>
      <c r="FN118" s="9"/>
      <c r="FO118" s="9"/>
      <c r="FP118" s="9"/>
      <c r="FQ118" s="9"/>
      <c r="FR118" s="9"/>
      <c r="FS118" s="9"/>
      <c r="FT118" s="9"/>
      <c r="FU118" s="9"/>
      <c r="FV118" s="9"/>
      <c r="FW118" s="9"/>
      <c r="FX118" s="9"/>
      <c r="FY118" s="9"/>
      <c r="FZ118" s="9"/>
      <c r="GA118" s="9"/>
      <c r="GB118" s="9"/>
      <c r="GC118" s="9"/>
      <c r="GD118" s="9"/>
      <c r="GE118" s="9"/>
      <c r="GF118" s="9"/>
      <c r="GG118" s="9"/>
      <c r="GH118" s="9"/>
      <c r="GI118" s="9"/>
      <c r="GJ118" s="9"/>
      <c r="GK118" s="9"/>
      <c r="GL118" s="9"/>
      <c r="GM118" s="9"/>
      <c r="GN118" s="9"/>
      <c r="GO118" s="9"/>
    </row>
    <row r="119" spans="1:197" ht="16.5" customHeight="1" thickTop="1">
      <c r="A119" s="137" t="s">
        <v>268</v>
      </c>
      <c r="B119" s="33">
        <v>3</v>
      </c>
      <c r="C119" s="93">
        <v>1</v>
      </c>
      <c r="D119" s="122">
        <v>127</v>
      </c>
      <c r="E119" s="104">
        <v>17</v>
      </c>
      <c r="F119" s="138" t="s">
        <v>366</v>
      </c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  <c r="FE119" s="9"/>
      <c r="FF119" s="9"/>
      <c r="FG119" s="9"/>
      <c r="FH119" s="9"/>
      <c r="FI119" s="9"/>
      <c r="FJ119" s="9"/>
      <c r="FK119" s="9"/>
      <c r="FL119" s="9"/>
      <c r="FM119" s="9"/>
      <c r="FN119" s="9"/>
      <c r="FO119" s="9"/>
      <c r="FP119" s="9"/>
      <c r="FQ119" s="9"/>
      <c r="FR119" s="9"/>
      <c r="FS119" s="9"/>
      <c r="FT119" s="9"/>
      <c r="FU119" s="9"/>
      <c r="FV119" s="9"/>
      <c r="FW119" s="9"/>
      <c r="FX119" s="9"/>
      <c r="FY119" s="9"/>
      <c r="FZ119" s="9"/>
      <c r="GA119" s="9"/>
      <c r="GB119" s="9"/>
      <c r="GC119" s="9"/>
      <c r="GD119" s="9"/>
      <c r="GE119" s="9"/>
      <c r="GF119" s="9"/>
      <c r="GG119" s="9"/>
      <c r="GH119" s="9"/>
      <c r="GI119" s="9"/>
      <c r="GJ119" s="9"/>
      <c r="GK119" s="9"/>
      <c r="GL119" s="9"/>
      <c r="GM119" s="9"/>
      <c r="GN119" s="9"/>
      <c r="GO119" s="9"/>
    </row>
    <row r="120" spans="1:197" ht="16.5" customHeight="1">
      <c r="A120" s="137" t="s">
        <v>267</v>
      </c>
      <c r="B120" s="33">
        <v>3</v>
      </c>
      <c r="C120" s="93">
        <v>0</v>
      </c>
      <c r="D120" s="122">
        <v>170</v>
      </c>
      <c r="E120" s="104">
        <v>0</v>
      </c>
      <c r="F120" s="104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  <c r="FV120" s="9"/>
      <c r="FW120" s="9"/>
      <c r="FX120" s="9"/>
      <c r="FY120" s="9"/>
      <c r="FZ120" s="9"/>
      <c r="GA120" s="9"/>
      <c r="GB120" s="9"/>
      <c r="GC120" s="9"/>
      <c r="GD120" s="9"/>
      <c r="GE120" s="9"/>
      <c r="GF120" s="9"/>
      <c r="GG120" s="9"/>
      <c r="GH120" s="9"/>
      <c r="GI120" s="9"/>
      <c r="GJ120" s="9"/>
      <c r="GK120" s="9"/>
      <c r="GL120" s="9"/>
      <c r="GM120" s="9"/>
      <c r="GN120" s="9"/>
      <c r="GO120" s="9"/>
    </row>
    <row r="121" spans="1:197" ht="16.5" customHeight="1">
      <c r="A121" s="137" t="s">
        <v>266</v>
      </c>
      <c r="B121" s="33">
        <v>0</v>
      </c>
      <c r="C121" s="93">
        <v>0</v>
      </c>
      <c r="D121" s="122">
        <v>0</v>
      </c>
      <c r="E121" s="104">
        <v>0</v>
      </c>
      <c r="F121" s="104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  <c r="FY121" s="9"/>
      <c r="FZ121" s="9"/>
      <c r="GA121" s="9"/>
      <c r="GB121" s="9"/>
      <c r="GC121" s="9"/>
      <c r="GD121" s="9"/>
      <c r="GE121" s="9"/>
      <c r="GF121" s="9"/>
      <c r="GG121" s="9"/>
      <c r="GH121" s="9"/>
      <c r="GI121" s="9"/>
      <c r="GJ121" s="9"/>
      <c r="GK121" s="9"/>
      <c r="GL121" s="9"/>
      <c r="GM121" s="9"/>
      <c r="GN121" s="9"/>
      <c r="GO121" s="9"/>
    </row>
    <row r="122" spans="1:197" ht="16.5" customHeight="1">
      <c r="A122" s="96" t="s">
        <v>247</v>
      </c>
      <c r="B122" s="33">
        <v>4</v>
      </c>
      <c r="C122" s="93">
        <v>0</v>
      </c>
      <c r="D122" s="77">
        <v>267</v>
      </c>
      <c r="E122" s="29">
        <v>0</v>
      </c>
      <c r="F122" s="138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9"/>
      <c r="FJ122" s="9"/>
      <c r="FK122" s="9"/>
      <c r="FL122" s="9"/>
      <c r="FM122" s="9"/>
      <c r="FN122" s="9"/>
      <c r="FO122" s="9"/>
      <c r="FP122" s="9"/>
      <c r="FQ122" s="9"/>
      <c r="FR122" s="9"/>
      <c r="FS122" s="9"/>
      <c r="FT122" s="9"/>
      <c r="FU122" s="9"/>
      <c r="FV122" s="9"/>
      <c r="FW122" s="9"/>
      <c r="FX122" s="9"/>
      <c r="FY122" s="9"/>
      <c r="FZ122" s="9"/>
      <c r="GA122" s="9"/>
      <c r="GB122" s="9"/>
      <c r="GC122" s="9"/>
      <c r="GD122" s="9"/>
      <c r="GE122" s="9"/>
      <c r="GF122" s="9"/>
      <c r="GG122" s="9"/>
      <c r="GH122" s="9"/>
      <c r="GI122" s="9"/>
      <c r="GJ122" s="9"/>
      <c r="GK122" s="9"/>
      <c r="GL122" s="9"/>
      <c r="GM122" s="9"/>
      <c r="GN122" s="9"/>
      <c r="GO122" s="9"/>
    </row>
    <row r="123" spans="1:197" ht="16.5" customHeight="1">
      <c r="A123" s="96" t="s">
        <v>229</v>
      </c>
      <c r="B123" s="33">
        <v>3</v>
      </c>
      <c r="C123" s="93">
        <v>1</v>
      </c>
      <c r="D123" s="77">
        <v>285</v>
      </c>
      <c r="E123" s="29">
        <v>22</v>
      </c>
      <c r="F123" s="138" t="s">
        <v>281</v>
      </c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  <c r="FY123" s="9"/>
      <c r="FZ123" s="9"/>
      <c r="GA123" s="9"/>
      <c r="GB123" s="9"/>
      <c r="GC123" s="9"/>
      <c r="GD123" s="9"/>
      <c r="GE123" s="9"/>
      <c r="GF123" s="9"/>
      <c r="GG123" s="9"/>
      <c r="GH123" s="9"/>
      <c r="GI123" s="9"/>
      <c r="GJ123" s="9"/>
      <c r="GK123" s="9"/>
      <c r="GL123" s="9"/>
      <c r="GM123" s="9"/>
      <c r="GN123" s="9"/>
      <c r="GO123" s="9"/>
    </row>
    <row r="124" spans="1:197" ht="16.5" customHeight="1">
      <c r="A124" s="169" t="s">
        <v>230</v>
      </c>
      <c r="B124" s="33">
        <v>1</v>
      </c>
      <c r="C124" s="93">
        <v>0</v>
      </c>
      <c r="D124" s="77">
        <v>116</v>
      </c>
      <c r="E124" s="29">
        <v>0</v>
      </c>
      <c r="F124" s="13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9"/>
      <c r="EZ124" s="9"/>
      <c r="FA124" s="9"/>
      <c r="FB124" s="9"/>
      <c r="FC124" s="9"/>
      <c r="FD124" s="9"/>
      <c r="FE124" s="9"/>
      <c r="FF124" s="9"/>
      <c r="FG124" s="9"/>
      <c r="FH124" s="9"/>
      <c r="FI124" s="9"/>
      <c r="FJ124" s="9"/>
      <c r="FK124" s="9"/>
      <c r="FL124" s="9"/>
      <c r="FM124" s="9"/>
      <c r="FN124" s="9"/>
      <c r="FO124" s="9"/>
      <c r="FP124" s="9"/>
      <c r="FQ124" s="9"/>
      <c r="FR124" s="9"/>
      <c r="FS124" s="9"/>
      <c r="FT124" s="9"/>
      <c r="FU124" s="9"/>
      <c r="FV124" s="9"/>
      <c r="FW124" s="9"/>
      <c r="FX124" s="9"/>
      <c r="FY124" s="9"/>
      <c r="FZ124" s="9"/>
      <c r="GA124" s="9"/>
      <c r="GB124" s="9"/>
      <c r="GC124" s="9"/>
      <c r="GD124" s="9"/>
      <c r="GE124" s="9"/>
      <c r="GF124" s="9"/>
      <c r="GG124" s="9"/>
      <c r="GH124" s="9"/>
      <c r="GI124" s="9"/>
      <c r="GJ124" s="9"/>
      <c r="GK124" s="9"/>
      <c r="GL124" s="9"/>
      <c r="GM124" s="9"/>
      <c r="GN124" s="9"/>
      <c r="GO124" s="9"/>
    </row>
    <row r="125" spans="1:197" ht="16.5" customHeight="1">
      <c r="A125" s="96" t="s">
        <v>227</v>
      </c>
      <c r="B125" s="102">
        <v>1</v>
      </c>
      <c r="C125" s="103">
        <v>0</v>
      </c>
      <c r="D125" s="122">
        <v>49</v>
      </c>
      <c r="E125" s="104">
        <v>0</v>
      </c>
      <c r="F125" s="104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9"/>
      <c r="EZ125" s="9"/>
      <c r="FA125" s="9"/>
      <c r="FB125" s="9"/>
      <c r="FC125" s="9"/>
      <c r="FD125" s="9"/>
      <c r="FE125" s="9"/>
      <c r="FF125" s="9"/>
      <c r="FG125" s="9"/>
      <c r="FH125" s="9"/>
      <c r="FI125" s="9"/>
      <c r="FJ125" s="9"/>
      <c r="FK125" s="9"/>
      <c r="FL125" s="9"/>
      <c r="FM125" s="9"/>
      <c r="FN125" s="9"/>
      <c r="FO125" s="9"/>
      <c r="FP125" s="9"/>
      <c r="FQ125" s="9"/>
      <c r="FR125" s="9"/>
      <c r="FS125" s="9"/>
      <c r="FT125" s="9"/>
      <c r="FU125" s="9"/>
      <c r="FV125" s="9"/>
      <c r="FW125" s="9"/>
      <c r="FX125" s="9"/>
      <c r="FY125" s="9"/>
      <c r="FZ125" s="9"/>
      <c r="GA125" s="9"/>
      <c r="GB125" s="9"/>
      <c r="GC125" s="9"/>
      <c r="GD125" s="9"/>
      <c r="GE125" s="9"/>
      <c r="GF125" s="9"/>
      <c r="GG125" s="9"/>
      <c r="GH125" s="9"/>
      <c r="GI125" s="9"/>
      <c r="GJ125" s="9"/>
      <c r="GK125" s="9"/>
      <c r="GL125" s="9"/>
      <c r="GM125" s="9"/>
      <c r="GN125" s="9"/>
      <c r="GO125" s="9"/>
    </row>
    <row r="126" spans="1:197" ht="16.5" customHeight="1">
      <c r="A126" s="96" t="s">
        <v>286</v>
      </c>
      <c r="B126" s="102">
        <v>6</v>
      </c>
      <c r="C126" s="103">
        <v>1</v>
      </c>
      <c r="D126" s="122">
        <v>480</v>
      </c>
      <c r="E126" s="104">
        <v>150</v>
      </c>
      <c r="F126" s="138" t="s">
        <v>257</v>
      </c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9"/>
      <c r="EZ126" s="9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9"/>
      <c r="FL126" s="9"/>
      <c r="FM126" s="9"/>
      <c r="FN126" s="9"/>
      <c r="FO126" s="9"/>
      <c r="FP126" s="9"/>
      <c r="FQ126" s="9"/>
      <c r="FR126" s="9"/>
      <c r="FS126" s="9"/>
      <c r="FT126" s="9"/>
      <c r="FU126" s="9"/>
      <c r="FV126" s="9"/>
      <c r="FW126" s="9"/>
      <c r="FX126" s="9"/>
      <c r="FY126" s="9"/>
      <c r="FZ126" s="9"/>
      <c r="GA126" s="9"/>
      <c r="GB126" s="9"/>
      <c r="GC126" s="9"/>
      <c r="GD126" s="9"/>
      <c r="GE126" s="9"/>
      <c r="GF126" s="9"/>
      <c r="GG126" s="9"/>
      <c r="GH126" s="9"/>
      <c r="GI126" s="9"/>
      <c r="GJ126" s="9"/>
      <c r="GK126" s="9"/>
      <c r="GL126" s="9"/>
      <c r="GM126" s="9"/>
      <c r="GN126" s="9"/>
      <c r="GO126" s="9"/>
    </row>
    <row r="127" spans="1:197" ht="16.5" customHeight="1">
      <c r="A127" s="96" t="s">
        <v>287</v>
      </c>
      <c r="B127" s="102">
        <v>4</v>
      </c>
      <c r="C127" s="103">
        <v>0</v>
      </c>
      <c r="D127" s="122">
        <v>279</v>
      </c>
      <c r="E127" s="104">
        <v>0</v>
      </c>
      <c r="F127" s="104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9"/>
      <c r="FJ127" s="9"/>
      <c r="FK127" s="9"/>
      <c r="FL127" s="9"/>
      <c r="FM127" s="9"/>
      <c r="FN127" s="9"/>
      <c r="FO127" s="9"/>
      <c r="FP127" s="9"/>
      <c r="FQ127" s="9"/>
      <c r="FR127" s="9"/>
      <c r="FS127" s="9"/>
      <c r="FT127" s="9"/>
      <c r="FU127" s="9"/>
      <c r="FV127" s="9"/>
      <c r="FW127" s="9"/>
      <c r="FX127" s="9"/>
      <c r="FY127" s="9"/>
      <c r="FZ127" s="9"/>
      <c r="GA127" s="9"/>
      <c r="GB127" s="9"/>
      <c r="GC127" s="9"/>
      <c r="GD127" s="9"/>
      <c r="GE127" s="9"/>
      <c r="GF127" s="9"/>
      <c r="GG127" s="9"/>
      <c r="GH127" s="9"/>
      <c r="GI127" s="9"/>
      <c r="GJ127" s="9"/>
      <c r="GK127" s="9"/>
      <c r="GL127" s="9"/>
      <c r="GM127" s="9"/>
      <c r="GN127" s="9"/>
      <c r="GO127" s="9"/>
    </row>
    <row r="128" spans="1:197" ht="16.5" customHeight="1">
      <c r="A128" s="96" t="s">
        <v>280</v>
      </c>
      <c r="B128" s="102">
        <v>4</v>
      </c>
      <c r="C128" s="103">
        <v>0</v>
      </c>
      <c r="D128" s="122">
        <v>861</v>
      </c>
      <c r="E128" s="104">
        <v>0</v>
      </c>
      <c r="F128" s="104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  <c r="FY128" s="9"/>
      <c r="FZ128" s="9"/>
      <c r="GA128" s="9"/>
      <c r="GB128" s="9"/>
      <c r="GC128" s="9"/>
      <c r="GD128" s="9"/>
      <c r="GE128" s="9"/>
      <c r="GF128" s="9"/>
      <c r="GG128" s="9"/>
      <c r="GH128" s="9"/>
      <c r="GI128" s="9"/>
      <c r="GJ128" s="9"/>
      <c r="GK128" s="9"/>
      <c r="GL128" s="9"/>
      <c r="GM128" s="9"/>
      <c r="GN128" s="9"/>
      <c r="GO128" s="9"/>
    </row>
    <row r="129" spans="1:197" ht="16.5" customHeight="1">
      <c r="A129" s="96" t="s">
        <v>338</v>
      </c>
      <c r="B129" s="102">
        <v>5</v>
      </c>
      <c r="C129" s="103">
        <v>0</v>
      </c>
      <c r="D129" s="122">
        <v>496</v>
      </c>
      <c r="E129" s="104">
        <v>0</v>
      </c>
      <c r="F129" s="104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9"/>
      <c r="FJ129" s="9"/>
      <c r="FK129" s="9"/>
      <c r="FL129" s="9"/>
      <c r="FM129" s="9"/>
      <c r="FN129" s="9"/>
      <c r="FO129" s="9"/>
      <c r="FP129" s="9"/>
      <c r="FQ129" s="9"/>
      <c r="FR129" s="9"/>
      <c r="FS129" s="9"/>
      <c r="FT129" s="9"/>
      <c r="FU129" s="9"/>
      <c r="FV129" s="9"/>
      <c r="FW129" s="9"/>
      <c r="FX129" s="9"/>
      <c r="FY129" s="9"/>
      <c r="FZ129" s="9"/>
      <c r="GA129" s="9"/>
      <c r="GB129" s="9"/>
      <c r="GC129" s="9"/>
      <c r="GD129" s="9"/>
      <c r="GE129" s="9"/>
      <c r="GF129" s="9"/>
      <c r="GG129" s="9"/>
      <c r="GH129" s="9"/>
      <c r="GI129" s="9"/>
      <c r="GJ129" s="9"/>
      <c r="GK129" s="9"/>
      <c r="GL129" s="9"/>
      <c r="GM129" s="9"/>
      <c r="GN129" s="9"/>
      <c r="GO129" s="9"/>
    </row>
    <row r="130" spans="1:197" ht="16.5" customHeight="1" thickBot="1">
      <c r="A130" s="137" t="s">
        <v>278</v>
      </c>
      <c r="B130" s="102">
        <v>2</v>
      </c>
      <c r="C130" s="103">
        <v>0</v>
      </c>
      <c r="D130" s="122">
        <v>924</v>
      </c>
      <c r="E130" s="104">
        <v>0</v>
      </c>
      <c r="F130" s="104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  <c r="FY130" s="9"/>
      <c r="FZ130" s="9"/>
      <c r="GA130" s="9"/>
      <c r="GB130" s="9"/>
      <c r="GC130" s="9"/>
      <c r="GD130" s="9"/>
      <c r="GE130" s="9"/>
      <c r="GF130" s="9"/>
      <c r="GG130" s="9"/>
      <c r="GH130" s="9"/>
      <c r="GI130" s="9"/>
      <c r="GJ130" s="9"/>
      <c r="GK130" s="9"/>
      <c r="GL130" s="9"/>
      <c r="GM130" s="9"/>
      <c r="GN130" s="9"/>
      <c r="GO130" s="9"/>
    </row>
    <row r="131" spans="1:197" ht="16.5" customHeight="1" thickBot="1">
      <c r="A131" s="184" t="s">
        <v>277</v>
      </c>
      <c r="B131" s="177">
        <f>SUM(B132:B143)</f>
        <v>41</v>
      </c>
      <c r="C131" s="178">
        <f>SUM(C132:C143)</f>
        <v>7</v>
      </c>
      <c r="D131" s="180">
        <f>SUM(D132:D143)</f>
        <v>8712</v>
      </c>
      <c r="E131" s="180">
        <f>SUM(E132:E143)</f>
        <v>711</v>
      </c>
      <c r="F131" s="180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  <c r="FU131" s="9"/>
      <c r="FV131" s="9"/>
      <c r="FW131" s="9"/>
      <c r="FX131" s="9"/>
      <c r="FY131" s="9"/>
      <c r="FZ131" s="9"/>
      <c r="GA131" s="9"/>
      <c r="GB131" s="9"/>
      <c r="GC131" s="9"/>
      <c r="GD131" s="9"/>
      <c r="GE131" s="9"/>
      <c r="GF131" s="9"/>
      <c r="GG131" s="9"/>
      <c r="GH131" s="9"/>
      <c r="GI131" s="9"/>
      <c r="GJ131" s="9"/>
      <c r="GK131" s="9"/>
      <c r="GL131" s="9"/>
      <c r="GM131" s="9"/>
      <c r="GN131" s="9"/>
      <c r="GO131" s="9"/>
    </row>
    <row r="132" spans="1:197" ht="16.5" customHeight="1" thickTop="1">
      <c r="A132" s="137" t="s">
        <v>268</v>
      </c>
      <c r="B132" s="102">
        <v>4</v>
      </c>
      <c r="C132" s="103">
        <v>0</v>
      </c>
      <c r="D132" s="122">
        <v>441</v>
      </c>
      <c r="E132" s="104">
        <v>0</v>
      </c>
      <c r="F132" s="104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  <c r="FN132" s="9"/>
      <c r="FO132" s="9"/>
      <c r="FP132" s="9"/>
      <c r="FQ132" s="9"/>
      <c r="FR132" s="9"/>
      <c r="FS132" s="9"/>
      <c r="FT132" s="9"/>
      <c r="FU132" s="9"/>
      <c r="FV132" s="9"/>
      <c r="FW132" s="9"/>
      <c r="FX132" s="9"/>
      <c r="FY132" s="9"/>
      <c r="FZ132" s="9"/>
      <c r="GA132" s="9"/>
      <c r="GB132" s="9"/>
      <c r="GC132" s="9"/>
      <c r="GD132" s="9"/>
      <c r="GE132" s="9"/>
      <c r="GF132" s="9"/>
      <c r="GG132" s="9"/>
      <c r="GH132" s="9"/>
      <c r="GI132" s="9"/>
      <c r="GJ132" s="9"/>
      <c r="GK132" s="9"/>
      <c r="GL132" s="9"/>
      <c r="GM132" s="9"/>
      <c r="GN132" s="9"/>
      <c r="GO132" s="9"/>
    </row>
    <row r="133" spans="1:197" ht="16.5" customHeight="1">
      <c r="A133" s="137" t="s">
        <v>267</v>
      </c>
      <c r="B133" s="102">
        <v>2</v>
      </c>
      <c r="C133" s="103">
        <v>0</v>
      </c>
      <c r="D133" s="122">
        <v>155</v>
      </c>
      <c r="E133" s="104">
        <v>0</v>
      </c>
      <c r="F133" s="104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  <c r="EY133" s="9"/>
      <c r="EZ133" s="9"/>
      <c r="FA133" s="9"/>
      <c r="FB133" s="9"/>
      <c r="FC133" s="9"/>
      <c r="FD133" s="9"/>
      <c r="FE133" s="9"/>
      <c r="FF133" s="9"/>
      <c r="FG133" s="9"/>
      <c r="FH133" s="9"/>
      <c r="FI133" s="9"/>
      <c r="FJ133" s="9"/>
      <c r="FK133" s="9"/>
      <c r="FL133" s="9"/>
      <c r="FM133" s="9"/>
      <c r="FN133" s="9"/>
      <c r="FO133" s="9"/>
      <c r="FP133" s="9"/>
      <c r="FQ133" s="9"/>
      <c r="FR133" s="9"/>
      <c r="FS133" s="9"/>
      <c r="FT133" s="9"/>
      <c r="FU133" s="9"/>
      <c r="FV133" s="9"/>
      <c r="FW133" s="9"/>
      <c r="FX133" s="9"/>
      <c r="FY133" s="9"/>
      <c r="FZ133" s="9"/>
      <c r="GA133" s="9"/>
      <c r="GB133" s="9"/>
      <c r="GC133" s="9"/>
      <c r="GD133" s="9"/>
      <c r="GE133" s="9"/>
      <c r="GF133" s="9"/>
      <c r="GG133" s="9"/>
      <c r="GH133" s="9"/>
      <c r="GI133" s="9"/>
      <c r="GJ133" s="9"/>
      <c r="GK133" s="9"/>
      <c r="GL133" s="9"/>
      <c r="GM133" s="9"/>
      <c r="GN133" s="9"/>
      <c r="GO133" s="9"/>
    </row>
    <row r="134" spans="1:197" ht="16.5" customHeight="1">
      <c r="A134" s="137" t="s">
        <v>266</v>
      </c>
      <c r="B134" s="102">
        <v>5</v>
      </c>
      <c r="C134" s="103">
        <v>1</v>
      </c>
      <c r="D134" s="122">
        <v>210</v>
      </c>
      <c r="E134" s="104">
        <v>45</v>
      </c>
      <c r="F134" s="138" t="s">
        <v>257</v>
      </c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  <c r="FC134" s="9"/>
      <c r="FD134" s="9"/>
      <c r="FE134" s="9"/>
      <c r="FF134" s="9"/>
      <c r="FG134" s="9"/>
      <c r="FH134" s="9"/>
      <c r="FI134" s="9"/>
      <c r="FJ134" s="9"/>
      <c r="FK134" s="9"/>
      <c r="FL134" s="9"/>
      <c r="FM134" s="9"/>
      <c r="FN134" s="9"/>
      <c r="FO134" s="9"/>
      <c r="FP134" s="9"/>
      <c r="FQ134" s="9"/>
      <c r="FR134" s="9"/>
      <c r="FS134" s="9"/>
      <c r="FT134" s="9"/>
      <c r="FU134" s="9"/>
      <c r="FV134" s="9"/>
      <c r="FW134" s="9"/>
      <c r="FX134" s="9"/>
      <c r="FY134" s="9"/>
      <c r="FZ134" s="9"/>
      <c r="GA134" s="9"/>
      <c r="GB134" s="9"/>
      <c r="GC134" s="9"/>
      <c r="GD134" s="9"/>
      <c r="GE134" s="9"/>
      <c r="GF134" s="9"/>
      <c r="GG134" s="9"/>
      <c r="GH134" s="9"/>
      <c r="GI134" s="9"/>
      <c r="GJ134" s="9"/>
      <c r="GK134" s="9"/>
      <c r="GL134" s="9"/>
      <c r="GM134" s="9"/>
      <c r="GN134" s="9"/>
      <c r="GO134" s="9"/>
    </row>
    <row r="135" spans="1:197" ht="16.5" customHeight="1">
      <c r="A135" s="137" t="s">
        <v>293</v>
      </c>
      <c r="B135" s="102">
        <v>2</v>
      </c>
      <c r="C135" s="103">
        <v>0</v>
      </c>
      <c r="D135" s="122">
        <v>34</v>
      </c>
      <c r="E135" s="104">
        <v>0</v>
      </c>
      <c r="F135" s="104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  <c r="FW135" s="9"/>
      <c r="FX135" s="9"/>
      <c r="FY135" s="9"/>
      <c r="FZ135" s="9"/>
      <c r="GA135" s="9"/>
      <c r="GB135" s="9"/>
      <c r="GC135" s="9"/>
      <c r="GD135" s="9"/>
      <c r="GE135" s="9"/>
      <c r="GF135" s="9"/>
      <c r="GG135" s="9"/>
      <c r="GH135" s="9"/>
      <c r="GI135" s="9"/>
      <c r="GJ135" s="9"/>
      <c r="GK135" s="9"/>
      <c r="GL135" s="9"/>
      <c r="GM135" s="9"/>
      <c r="GN135" s="9"/>
      <c r="GO135" s="9"/>
    </row>
    <row r="136" spans="1:197" ht="16.5" customHeight="1">
      <c r="A136" s="137" t="s">
        <v>168</v>
      </c>
      <c r="B136" s="102">
        <v>2</v>
      </c>
      <c r="C136" s="103">
        <v>1</v>
      </c>
      <c r="D136" s="122">
        <v>76</v>
      </c>
      <c r="E136" s="104">
        <v>66</v>
      </c>
      <c r="F136" s="138" t="s">
        <v>294</v>
      </c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  <c r="EY136" s="9"/>
      <c r="EZ136" s="9"/>
      <c r="FA136" s="9"/>
      <c r="FB136" s="9"/>
      <c r="FC136" s="9"/>
      <c r="FD136" s="9"/>
      <c r="FE136" s="9"/>
      <c r="FF136" s="9"/>
      <c r="FG136" s="9"/>
      <c r="FH136" s="9"/>
      <c r="FI136" s="9"/>
      <c r="FJ136" s="9"/>
      <c r="FK136" s="9"/>
      <c r="FL136" s="9"/>
      <c r="FM136" s="9"/>
      <c r="FN136" s="9"/>
      <c r="FO136" s="9"/>
      <c r="FP136" s="9"/>
      <c r="FQ136" s="9"/>
      <c r="FR136" s="9"/>
      <c r="FS136" s="9"/>
      <c r="FT136" s="9"/>
      <c r="FU136" s="9"/>
      <c r="FV136" s="9"/>
      <c r="FW136" s="9"/>
      <c r="FX136" s="9"/>
      <c r="FY136" s="9"/>
      <c r="FZ136" s="9"/>
      <c r="GA136" s="9"/>
      <c r="GB136" s="9"/>
      <c r="GC136" s="9"/>
      <c r="GD136" s="9"/>
      <c r="GE136" s="9"/>
      <c r="GF136" s="9"/>
      <c r="GG136" s="9"/>
      <c r="GH136" s="9"/>
      <c r="GI136" s="9"/>
      <c r="GJ136" s="9"/>
      <c r="GK136" s="9"/>
      <c r="GL136" s="9"/>
      <c r="GM136" s="9"/>
      <c r="GN136" s="9"/>
      <c r="GO136" s="9"/>
    </row>
    <row r="137" spans="1:197" ht="16.5" customHeight="1">
      <c r="A137" s="137" t="s">
        <v>169</v>
      </c>
      <c r="B137" s="102">
        <v>3</v>
      </c>
      <c r="C137" s="103">
        <v>0</v>
      </c>
      <c r="D137" s="122">
        <v>1165</v>
      </c>
      <c r="E137" s="104">
        <v>0</v>
      </c>
      <c r="F137" s="104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  <c r="EY137" s="9"/>
      <c r="EZ137" s="9"/>
      <c r="FA137" s="9"/>
      <c r="FB137" s="9"/>
      <c r="FC137" s="9"/>
      <c r="FD137" s="9"/>
      <c r="FE137" s="9"/>
      <c r="FF137" s="9"/>
      <c r="FG137" s="9"/>
      <c r="FH137" s="9"/>
      <c r="FI137" s="9"/>
      <c r="FJ137" s="9"/>
      <c r="FK137" s="9"/>
      <c r="FL137" s="9"/>
      <c r="FM137" s="9"/>
      <c r="FN137" s="9"/>
      <c r="FO137" s="9"/>
      <c r="FP137" s="9"/>
      <c r="FQ137" s="9"/>
      <c r="FR137" s="9"/>
      <c r="FS137" s="9"/>
      <c r="FT137" s="9"/>
      <c r="FU137" s="9"/>
      <c r="FV137" s="9"/>
      <c r="FW137" s="9"/>
      <c r="FX137" s="9"/>
      <c r="FY137" s="9"/>
      <c r="FZ137" s="9"/>
      <c r="GA137" s="9"/>
      <c r="GB137" s="9"/>
      <c r="GC137" s="9"/>
      <c r="GD137" s="9"/>
      <c r="GE137" s="9"/>
      <c r="GF137" s="9"/>
      <c r="GG137" s="9"/>
      <c r="GH137" s="9"/>
      <c r="GI137" s="9"/>
      <c r="GJ137" s="9"/>
      <c r="GK137" s="9"/>
      <c r="GL137" s="9"/>
      <c r="GM137" s="9"/>
      <c r="GN137" s="9"/>
      <c r="GO137" s="9"/>
    </row>
    <row r="138" spans="1:197" ht="16.5" customHeight="1">
      <c r="A138" s="137" t="s">
        <v>170</v>
      </c>
      <c r="B138" s="33">
        <v>3</v>
      </c>
      <c r="C138" s="93">
        <v>0</v>
      </c>
      <c r="D138" s="77">
        <v>83</v>
      </c>
      <c r="E138" s="29">
        <v>0</v>
      </c>
      <c r="F138" s="13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  <c r="EY138" s="9"/>
      <c r="EZ138" s="9"/>
      <c r="FA138" s="9"/>
      <c r="FB138" s="9"/>
      <c r="FC138" s="9"/>
      <c r="FD138" s="9"/>
      <c r="FE138" s="9"/>
      <c r="FF138" s="9"/>
      <c r="FG138" s="9"/>
      <c r="FH138" s="9"/>
      <c r="FI138" s="9"/>
      <c r="FJ138" s="9"/>
      <c r="FK138" s="9"/>
      <c r="FL138" s="9"/>
      <c r="FM138" s="9"/>
      <c r="FN138" s="9"/>
      <c r="FO138" s="9"/>
      <c r="FP138" s="9"/>
      <c r="FQ138" s="9"/>
      <c r="FR138" s="9"/>
      <c r="FS138" s="9"/>
      <c r="FT138" s="9"/>
      <c r="FU138" s="9"/>
      <c r="FV138" s="9"/>
      <c r="FW138" s="9"/>
      <c r="FX138" s="9"/>
      <c r="FY138" s="9"/>
      <c r="FZ138" s="9"/>
      <c r="GA138" s="9"/>
      <c r="GB138" s="9"/>
      <c r="GC138" s="9"/>
      <c r="GD138" s="9"/>
      <c r="GE138" s="9"/>
      <c r="GF138" s="9"/>
      <c r="GG138" s="9"/>
      <c r="GH138" s="9"/>
      <c r="GI138" s="9"/>
      <c r="GJ138" s="9"/>
      <c r="GK138" s="9"/>
      <c r="GL138" s="9"/>
      <c r="GM138" s="9"/>
      <c r="GN138" s="9"/>
      <c r="GO138" s="9"/>
    </row>
    <row r="139" spans="1:197" ht="16.5" customHeight="1">
      <c r="A139" s="137" t="s">
        <v>286</v>
      </c>
      <c r="B139" s="33">
        <v>3</v>
      </c>
      <c r="C139" s="93">
        <v>0</v>
      </c>
      <c r="D139" s="77">
        <v>361</v>
      </c>
      <c r="E139" s="29">
        <v>0</v>
      </c>
      <c r="F139" s="13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  <c r="EU139" s="9"/>
      <c r="EV139" s="9"/>
      <c r="EW139" s="9"/>
      <c r="EX139" s="9"/>
      <c r="EY139" s="9"/>
      <c r="EZ139" s="9"/>
      <c r="FA139" s="9"/>
      <c r="FB139" s="9"/>
      <c r="FC139" s="9"/>
      <c r="FD139" s="9"/>
      <c r="FE139" s="9"/>
      <c r="FF139" s="9"/>
      <c r="FG139" s="9"/>
      <c r="FH139" s="9"/>
      <c r="FI139" s="9"/>
      <c r="FJ139" s="9"/>
      <c r="FK139" s="9"/>
      <c r="FL139" s="9"/>
      <c r="FM139" s="9"/>
      <c r="FN139" s="9"/>
      <c r="FO139" s="9"/>
      <c r="FP139" s="9"/>
      <c r="FQ139" s="9"/>
      <c r="FR139" s="9"/>
      <c r="FS139" s="9"/>
      <c r="FT139" s="9"/>
      <c r="FU139" s="9"/>
      <c r="FV139" s="9"/>
      <c r="FW139" s="9"/>
      <c r="FX139" s="9"/>
      <c r="FY139" s="9"/>
      <c r="FZ139" s="9"/>
      <c r="GA139" s="9"/>
      <c r="GB139" s="9"/>
      <c r="GC139" s="9"/>
      <c r="GD139" s="9"/>
      <c r="GE139" s="9"/>
      <c r="GF139" s="9"/>
      <c r="GG139" s="9"/>
      <c r="GH139" s="9"/>
      <c r="GI139" s="9"/>
      <c r="GJ139" s="9"/>
      <c r="GK139" s="9"/>
      <c r="GL139" s="9"/>
      <c r="GM139" s="9"/>
      <c r="GN139" s="9"/>
      <c r="GO139" s="9"/>
    </row>
    <row r="140" spans="1:197" ht="16.5" customHeight="1">
      <c r="A140" s="137" t="s">
        <v>287</v>
      </c>
      <c r="B140" s="33">
        <v>2</v>
      </c>
      <c r="C140" s="93">
        <v>0</v>
      </c>
      <c r="D140" s="77">
        <v>76</v>
      </c>
      <c r="E140" s="29">
        <v>0</v>
      </c>
      <c r="F140" s="13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  <c r="EU140" s="9"/>
      <c r="EV140" s="9"/>
      <c r="EW140" s="9"/>
      <c r="EX140" s="9"/>
      <c r="EY140" s="9"/>
      <c r="EZ140" s="9"/>
      <c r="FA140" s="9"/>
      <c r="FB140" s="9"/>
      <c r="FC140" s="9"/>
      <c r="FD140" s="9"/>
      <c r="FE140" s="9"/>
      <c r="FF140" s="9"/>
      <c r="FG140" s="9"/>
      <c r="FH140" s="9"/>
      <c r="FI140" s="9"/>
      <c r="FJ140" s="9"/>
      <c r="FK140" s="9"/>
      <c r="FL140" s="9"/>
      <c r="FM140" s="9"/>
      <c r="FN140" s="9"/>
      <c r="FO140" s="9"/>
      <c r="FP140" s="9"/>
      <c r="FQ140" s="9"/>
      <c r="FR140" s="9"/>
      <c r="FS140" s="9"/>
      <c r="FT140" s="9"/>
      <c r="FU140" s="9"/>
      <c r="FV140" s="9"/>
      <c r="FW140" s="9"/>
      <c r="FX140" s="9"/>
      <c r="FY140" s="9"/>
      <c r="FZ140" s="9"/>
      <c r="GA140" s="9"/>
      <c r="GB140" s="9"/>
      <c r="GC140" s="9"/>
      <c r="GD140" s="9"/>
      <c r="GE140" s="9"/>
      <c r="GF140" s="9"/>
      <c r="GG140" s="9"/>
      <c r="GH140" s="9"/>
      <c r="GI140" s="9"/>
      <c r="GJ140" s="9"/>
      <c r="GK140" s="9"/>
      <c r="GL140" s="9"/>
      <c r="GM140" s="9"/>
      <c r="GN140" s="9"/>
      <c r="GO140" s="9"/>
    </row>
    <row r="141" spans="1:197" ht="16.5" customHeight="1">
      <c r="A141" s="137" t="s">
        <v>280</v>
      </c>
      <c r="B141" s="98">
        <v>0</v>
      </c>
      <c r="C141" s="29">
        <v>0</v>
      </c>
      <c r="D141" s="33">
        <v>0</v>
      </c>
      <c r="E141" s="77">
        <v>0</v>
      </c>
      <c r="F141" s="138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  <c r="EY141" s="9"/>
      <c r="EZ141" s="9"/>
      <c r="FA141" s="9"/>
      <c r="FB141" s="9"/>
      <c r="FC141" s="9"/>
      <c r="FD141" s="9"/>
      <c r="FE141" s="9"/>
      <c r="FF141" s="9"/>
      <c r="FG141" s="9"/>
      <c r="FH141" s="9"/>
      <c r="FI141" s="9"/>
      <c r="FJ141" s="9"/>
      <c r="FK141" s="9"/>
      <c r="FL141" s="9"/>
      <c r="FM141" s="9"/>
      <c r="FN141" s="9"/>
      <c r="FO141" s="9"/>
      <c r="FP141" s="9"/>
      <c r="FQ141" s="9"/>
      <c r="FR141" s="9"/>
      <c r="FS141" s="9"/>
      <c r="FT141" s="9"/>
      <c r="FU141" s="9"/>
      <c r="FV141" s="9"/>
      <c r="FW141" s="9"/>
      <c r="FX141" s="9"/>
      <c r="FY141" s="9"/>
      <c r="FZ141" s="9"/>
      <c r="GA141" s="9"/>
      <c r="GB141" s="9"/>
      <c r="GC141" s="9"/>
      <c r="GD141" s="9"/>
      <c r="GE141" s="9"/>
      <c r="GF141" s="9"/>
      <c r="GG141" s="9"/>
      <c r="GH141" s="9"/>
      <c r="GI141" s="9"/>
      <c r="GJ141" s="9"/>
      <c r="GK141" s="9"/>
      <c r="GL141" s="9"/>
      <c r="GM141" s="9"/>
      <c r="GN141" s="9"/>
      <c r="GO141" s="9"/>
    </row>
    <row r="142" spans="1:197" ht="16.5" customHeight="1">
      <c r="A142" s="137" t="s">
        <v>279</v>
      </c>
      <c r="B142" s="98">
        <v>10</v>
      </c>
      <c r="C142" s="29">
        <v>4</v>
      </c>
      <c r="D142" s="33">
        <v>3819</v>
      </c>
      <c r="E142" s="77">
        <v>480</v>
      </c>
      <c r="F142" s="138" t="s">
        <v>282</v>
      </c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  <c r="FN142" s="9"/>
      <c r="FO142" s="9"/>
      <c r="FP142" s="9"/>
      <c r="FQ142" s="9"/>
      <c r="FR142" s="9"/>
      <c r="FS142" s="9"/>
      <c r="FT142" s="9"/>
      <c r="FU142" s="9"/>
      <c r="FV142" s="9"/>
      <c r="FW142" s="9"/>
      <c r="FX142" s="9"/>
      <c r="FY142" s="9"/>
      <c r="FZ142" s="9"/>
      <c r="GA142" s="9"/>
      <c r="GB142" s="9"/>
      <c r="GC142" s="9"/>
      <c r="GD142" s="9"/>
      <c r="GE142" s="9"/>
      <c r="GF142" s="9"/>
      <c r="GG142" s="9"/>
      <c r="GH142" s="9"/>
      <c r="GI142" s="9"/>
      <c r="GJ142" s="9"/>
      <c r="GK142" s="9"/>
      <c r="GL142" s="9"/>
      <c r="GM142" s="9"/>
      <c r="GN142" s="9"/>
      <c r="GO142" s="9"/>
    </row>
    <row r="143" spans="1:197" ht="16.5" customHeight="1" thickBot="1">
      <c r="A143" s="137" t="s">
        <v>278</v>
      </c>
      <c r="B143" s="98">
        <v>5</v>
      </c>
      <c r="C143" s="29">
        <v>1</v>
      </c>
      <c r="D143" s="33">
        <v>2292</v>
      </c>
      <c r="E143" s="77">
        <v>120</v>
      </c>
      <c r="F143" s="138" t="s">
        <v>281</v>
      </c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  <c r="EU143" s="9"/>
      <c r="EV143" s="9"/>
      <c r="EW143" s="9"/>
      <c r="EX143" s="9"/>
      <c r="EY143" s="9"/>
      <c r="EZ143" s="9"/>
      <c r="FA143" s="9"/>
      <c r="FB143" s="9"/>
      <c r="FC143" s="9"/>
      <c r="FD143" s="9"/>
      <c r="FE143" s="9"/>
      <c r="FF143" s="9"/>
      <c r="FG143" s="9"/>
      <c r="FH143" s="9"/>
      <c r="FI143" s="9"/>
      <c r="FJ143" s="9"/>
      <c r="FK143" s="9"/>
      <c r="FL143" s="9"/>
      <c r="FM143" s="9"/>
      <c r="FN143" s="9"/>
      <c r="FO143" s="9"/>
      <c r="FP143" s="9"/>
      <c r="FQ143" s="9"/>
      <c r="FR143" s="9"/>
      <c r="FS143" s="9"/>
      <c r="FT143" s="9"/>
      <c r="FU143" s="9"/>
      <c r="FV143" s="9"/>
      <c r="FW143" s="9"/>
      <c r="FX143" s="9"/>
      <c r="FY143" s="9"/>
      <c r="FZ143" s="9"/>
      <c r="GA143" s="9"/>
      <c r="GB143" s="9"/>
      <c r="GC143" s="9"/>
      <c r="GD143" s="9"/>
      <c r="GE143" s="9"/>
      <c r="GF143" s="9"/>
      <c r="GG143" s="9"/>
      <c r="GH143" s="9"/>
      <c r="GI143" s="9"/>
      <c r="GJ143" s="9"/>
      <c r="GK143" s="9"/>
      <c r="GL143" s="9"/>
      <c r="GM143" s="9"/>
      <c r="GN143" s="9"/>
      <c r="GO143" s="9"/>
    </row>
    <row r="144" spans="1:197" ht="16.5" customHeight="1" thickBot="1">
      <c r="A144" s="184" t="s">
        <v>253</v>
      </c>
      <c r="B144" s="177">
        <f>SUM(B145:B156)</f>
        <v>46</v>
      </c>
      <c r="C144" s="178">
        <f>SUM(C145:C156)</f>
        <v>8</v>
      </c>
      <c r="D144" s="180">
        <f>SUM(D145:D156)</f>
        <v>8532</v>
      </c>
      <c r="E144" s="180">
        <f>SUM(E145:E156)</f>
        <v>606</v>
      </c>
      <c r="F144" s="180"/>
      <c r="G144" s="32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  <c r="FC144" s="9"/>
      <c r="FD144" s="9"/>
      <c r="FE144" s="9"/>
      <c r="FF144" s="9"/>
      <c r="FG144" s="9"/>
      <c r="FH144" s="9"/>
      <c r="FI144" s="9"/>
      <c r="FJ144" s="9"/>
      <c r="FK144" s="9"/>
      <c r="FL144" s="9"/>
      <c r="FM144" s="9"/>
      <c r="FN144" s="9"/>
      <c r="FO144" s="9"/>
      <c r="FP144" s="9"/>
      <c r="FQ144" s="9"/>
      <c r="FR144" s="9"/>
      <c r="FS144" s="9"/>
      <c r="FT144" s="9"/>
      <c r="FU144" s="9"/>
      <c r="FV144" s="9"/>
      <c r="FW144" s="9"/>
      <c r="FX144" s="9"/>
      <c r="FY144" s="9"/>
      <c r="FZ144" s="9"/>
      <c r="GA144" s="9"/>
      <c r="GB144" s="9"/>
      <c r="GC144" s="9"/>
      <c r="GD144" s="9"/>
      <c r="GE144" s="9"/>
      <c r="GF144" s="9"/>
      <c r="GG144" s="9"/>
      <c r="GH144" s="9"/>
      <c r="GI144" s="9"/>
      <c r="GJ144" s="9"/>
      <c r="GK144" s="9"/>
      <c r="GL144" s="9"/>
      <c r="GM144" s="9"/>
      <c r="GN144" s="9"/>
      <c r="GO144" s="9"/>
    </row>
    <row r="145" spans="1:197" ht="16.5" customHeight="1" thickTop="1">
      <c r="A145" s="137" t="s">
        <v>268</v>
      </c>
      <c r="B145" s="98">
        <v>9</v>
      </c>
      <c r="C145" s="107">
        <v>4</v>
      </c>
      <c r="D145" s="108">
        <v>2691</v>
      </c>
      <c r="E145" s="77">
        <v>419</v>
      </c>
      <c r="F145" s="138" t="s">
        <v>273</v>
      </c>
      <c r="G145" s="32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9"/>
      <c r="EP145" s="9"/>
      <c r="EQ145" s="9"/>
      <c r="ER145" s="9"/>
      <c r="ES145" s="9"/>
      <c r="ET145" s="9"/>
      <c r="EU145" s="9"/>
      <c r="EV145" s="9"/>
      <c r="EW145" s="9"/>
      <c r="EX145" s="9"/>
      <c r="EY145" s="9"/>
      <c r="EZ145" s="9"/>
      <c r="FA145" s="9"/>
      <c r="FB145" s="9"/>
      <c r="FC145" s="9"/>
      <c r="FD145" s="9"/>
      <c r="FE145" s="9"/>
      <c r="FF145" s="9"/>
      <c r="FG145" s="9"/>
      <c r="FH145" s="9"/>
      <c r="FI145" s="9"/>
      <c r="FJ145" s="9"/>
      <c r="FK145" s="9"/>
      <c r="FL145" s="9"/>
      <c r="FM145" s="9"/>
      <c r="FN145" s="9"/>
      <c r="FO145" s="9"/>
      <c r="FP145" s="9"/>
      <c r="FQ145" s="9"/>
      <c r="FR145" s="9"/>
      <c r="FS145" s="9"/>
      <c r="FT145" s="9"/>
      <c r="FU145" s="9"/>
      <c r="FV145" s="9"/>
      <c r="FW145" s="9"/>
      <c r="FX145" s="9"/>
      <c r="FY145" s="9"/>
      <c r="FZ145" s="9"/>
      <c r="GA145" s="9"/>
      <c r="GB145" s="9"/>
      <c r="GC145" s="9"/>
      <c r="GD145" s="9"/>
      <c r="GE145" s="9"/>
      <c r="GF145" s="9"/>
      <c r="GG145" s="9"/>
      <c r="GH145" s="9"/>
      <c r="GI145" s="9"/>
      <c r="GJ145" s="9"/>
      <c r="GK145" s="9"/>
      <c r="GL145" s="9"/>
      <c r="GM145" s="9"/>
      <c r="GN145" s="9"/>
      <c r="GO145" s="9"/>
    </row>
    <row r="146" spans="1:197" ht="16.5" customHeight="1">
      <c r="A146" s="137" t="s">
        <v>267</v>
      </c>
      <c r="B146" s="98">
        <v>5</v>
      </c>
      <c r="C146" s="29">
        <v>0</v>
      </c>
      <c r="D146" s="33">
        <v>467</v>
      </c>
      <c r="E146" s="77">
        <v>0</v>
      </c>
      <c r="F146" s="138"/>
      <c r="G146" s="32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/>
      <c r="FA146" s="9"/>
      <c r="FB146" s="9"/>
      <c r="FC146" s="9"/>
      <c r="FD146" s="9"/>
      <c r="FE146" s="9"/>
      <c r="FF146" s="9"/>
      <c r="FG146" s="9"/>
      <c r="FH146" s="9"/>
      <c r="FI146" s="9"/>
      <c r="FJ146" s="9"/>
      <c r="FK146" s="9"/>
      <c r="FL146" s="9"/>
      <c r="FM146" s="9"/>
      <c r="FN146" s="9"/>
      <c r="FO146" s="9"/>
      <c r="FP146" s="9"/>
      <c r="FQ146" s="9"/>
      <c r="FR146" s="9"/>
      <c r="FS146" s="9"/>
      <c r="FT146" s="9"/>
      <c r="FU146" s="9"/>
      <c r="FV146" s="9"/>
      <c r="FW146" s="9"/>
      <c r="FX146" s="9"/>
      <c r="FY146" s="9"/>
      <c r="FZ146" s="9"/>
      <c r="GA146" s="9"/>
      <c r="GB146" s="9"/>
      <c r="GC146" s="9"/>
      <c r="GD146" s="9"/>
      <c r="GE146" s="9"/>
      <c r="GF146" s="9"/>
      <c r="GG146" s="9"/>
      <c r="GH146" s="9"/>
      <c r="GI146" s="9"/>
      <c r="GJ146" s="9"/>
      <c r="GK146" s="9"/>
      <c r="GL146" s="9"/>
      <c r="GM146" s="9"/>
      <c r="GN146" s="9"/>
      <c r="GO146" s="9"/>
    </row>
    <row r="147" spans="1:197" ht="16.5" customHeight="1">
      <c r="A147" s="137" t="s">
        <v>266</v>
      </c>
      <c r="B147" s="98">
        <v>4</v>
      </c>
      <c r="C147" s="29">
        <v>0</v>
      </c>
      <c r="D147" s="33">
        <v>728</v>
      </c>
      <c r="E147" s="77">
        <v>0</v>
      </c>
      <c r="F147" s="29"/>
      <c r="G147" s="32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  <c r="EV147" s="9"/>
      <c r="EW147" s="9"/>
      <c r="EX147" s="9"/>
      <c r="EY147" s="9"/>
      <c r="EZ147" s="9"/>
      <c r="FA147" s="9"/>
      <c r="FB147" s="9"/>
      <c r="FC147" s="9"/>
      <c r="FD147" s="9"/>
      <c r="FE147" s="9"/>
      <c r="FF147" s="9"/>
      <c r="FG147" s="9"/>
      <c r="FH147" s="9"/>
      <c r="FI147" s="9"/>
      <c r="FJ147" s="9"/>
      <c r="FK147" s="9"/>
      <c r="FL147" s="9"/>
      <c r="FM147" s="9"/>
      <c r="FN147" s="9"/>
      <c r="FO147" s="9"/>
      <c r="FP147" s="9"/>
      <c r="FQ147" s="9"/>
      <c r="FR147" s="9"/>
      <c r="FS147" s="9"/>
      <c r="FT147" s="9"/>
      <c r="FU147" s="9"/>
      <c r="FV147" s="9"/>
      <c r="FW147" s="9"/>
      <c r="FX147" s="9"/>
      <c r="FY147" s="9"/>
      <c r="FZ147" s="9"/>
      <c r="GA147" s="9"/>
      <c r="GB147" s="9"/>
      <c r="GC147" s="9"/>
      <c r="GD147" s="9"/>
      <c r="GE147" s="9"/>
      <c r="GF147" s="9"/>
      <c r="GG147" s="9"/>
      <c r="GH147" s="9"/>
      <c r="GI147" s="9"/>
      <c r="GJ147" s="9"/>
      <c r="GK147" s="9"/>
      <c r="GL147" s="9"/>
      <c r="GM147" s="9"/>
      <c r="GN147" s="9"/>
      <c r="GO147" s="9"/>
    </row>
    <row r="148" spans="1:197" ht="16.5" customHeight="1">
      <c r="A148" s="137" t="s">
        <v>260</v>
      </c>
      <c r="B148" s="33">
        <v>1</v>
      </c>
      <c r="C148" s="93">
        <v>0</v>
      </c>
      <c r="D148" s="33">
        <v>10</v>
      </c>
      <c r="E148" s="29">
        <v>0</v>
      </c>
      <c r="F148" s="138"/>
      <c r="G148" s="32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9"/>
      <c r="EZ148" s="9"/>
      <c r="FA148" s="9"/>
      <c r="FB148" s="9"/>
      <c r="FC148" s="9"/>
      <c r="FD148" s="9"/>
      <c r="FE148" s="9"/>
      <c r="FF148" s="9"/>
      <c r="FG148" s="9"/>
      <c r="FH148" s="9"/>
      <c r="FI148" s="9"/>
      <c r="FJ148" s="9"/>
      <c r="FK148" s="9"/>
      <c r="FL148" s="9"/>
      <c r="FM148" s="9"/>
      <c r="FN148" s="9"/>
      <c r="FO148" s="9"/>
      <c r="FP148" s="9"/>
      <c r="FQ148" s="9"/>
      <c r="FR148" s="9"/>
      <c r="FS148" s="9"/>
      <c r="FT148" s="9"/>
      <c r="FU148" s="9"/>
      <c r="FV148" s="9"/>
      <c r="FW148" s="9"/>
      <c r="FX148" s="9"/>
      <c r="FY148" s="9"/>
      <c r="FZ148" s="9"/>
      <c r="GA148" s="9"/>
      <c r="GB148" s="9"/>
      <c r="GC148" s="9"/>
      <c r="GD148" s="9"/>
      <c r="GE148" s="9"/>
      <c r="GF148" s="9"/>
      <c r="GG148" s="9"/>
      <c r="GH148" s="9"/>
      <c r="GI148" s="9"/>
      <c r="GJ148" s="9"/>
      <c r="GK148" s="9"/>
      <c r="GL148" s="9"/>
      <c r="GM148" s="9"/>
      <c r="GN148" s="9"/>
      <c r="GO148" s="9"/>
    </row>
    <row r="149" spans="1:197" ht="16.5" customHeight="1">
      <c r="A149" s="137" t="s">
        <v>190</v>
      </c>
      <c r="B149" s="33">
        <v>3</v>
      </c>
      <c r="C149" s="93">
        <v>0</v>
      </c>
      <c r="D149" s="33">
        <v>178</v>
      </c>
      <c r="E149" s="29">
        <v>0</v>
      </c>
      <c r="F149" s="13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9"/>
      <c r="EZ149" s="9"/>
      <c r="FA149" s="9"/>
      <c r="FB149" s="9"/>
      <c r="FC149" s="9"/>
      <c r="FD149" s="9"/>
      <c r="FE149" s="9"/>
      <c r="FF149" s="9"/>
      <c r="FG149" s="9"/>
      <c r="FH149" s="9"/>
      <c r="FI149" s="9"/>
      <c r="FJ149" s="9"/>
      <c r="FK149" s="9"/>
      <c r="FL149" s="9"/>
      <c r="FM149" s="9"/>
      <c r="FN149" s="9"/>
      <c r="FO149" s="9"/>
      <c r="FP149" s="9"/>
      <c r="FQ149" s="9"/>
      <c r="FR149" s="9"/>
      <c r="FS149" s="9"/>
      <c r="FT149" s="9"/>
      <c r="FU149" s="9"/>
      <c r="FV149" s="9"/>
      <c r="FW149" s="9"/>
      <c r="FX149" s="9"/>
      <c r="FY149" s="9"/>
      <c r="FZ149" s="9"/>
      <c r="GA149" s="9"/>
      <c r="GB149" s="9"/>
      <c r="GC149" s="9"/>
      <c r="GD149" s="9"/>
      <c r="GE149" s="9"/>
      <c r="GF149" s="9"/>
      <c r="GG149" s="9"/>
      <c r="GH149" s="9"/>
      <c r="GI149" s="9"/>
      <c r="GJ149" s="9"/>
      <c r="GK149" s="9"/>
      <c r="GL149" s="9"/>
      <c r="GM149" s="9"/>
      <c r="GN149" s="9"/>
      <c r="GO149" s="9"/>
    </row>
    <row r="150" spans="1:197" ht="16.5" customHeight="1">
      <c r="A150" s="137" t="s">
        <v>261</v>
      </c>
      <c r="B150" s="33">
        <v>2</v>
      </c>
      <c r="C150" s="93">
        <v>0</v>
      </c>
      <c r="D150" s="33">
        <v>140</v>
      </c>
      <c r="E150" s="29">
        <v>0</v>
      </c>
      <c r="F150" s="138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  <c r="EU150" s="9"/>
      <c r="EV150" s="9"/>
      <c r="EW150" s="9"/>
      <c r="EX150" s="9"/>
      <c r="EY150" s="9"/>
      <c r="EZ150" s="9"/>
      <c r="FA150" s="9"/>
      <c r="FB150" s="9"/>
      <c r="FC150" s="9"/>
      <c r="FD150" s="9"/>
      <c r="FE150" s="9"/>
      <c r="FF150" s="9"/>
      <c r="FG150" s="9"/>
      <c r="FH150" s="9"/>
      <c r="FI150" s="9"/>
      <c r="FJ150" s="9"/>
      <c r="FK150" s="9"/>
      <c r="FL150" s="9"/>
      <c r="FM150" s="9"/>
      <c r="FN150" s="9"/>
      <c r="FO150" s="9"/>
      <c r="FP150" s="9"/>
      <c r="FQ150" s="9"/>
      <c r="FR150" s="9"/>
      <c r="FS150" s="9"/>
      <c r="FT150" s="9"/>
      <c r="FU150" s="9"/>
      <c r="FV150" s="9"/>
      <c r="FW150" s="9"/>
      <c r="FX150" s="9"/>
      <c r="FY150" s="9"/>
      <c r="FZ150" s="9"/>
      <c r="GA150" s="9"/>
      <c r="GB150" s="9"/>
      <c r="GC150" s="9"/>
      <c r="GD150" s="9"/>
      <c r="GE150" s="9"/>
      <c r="GF150" s="9"/>
      <c r="GG150" s="9"/>
      <c r="GH150" s="9"/>
      <c r="GI150" s="9"/>
      <c r="GJ150" s="9"/>
      <c r="GK150" s="9"/>
      <c r="GL150" s="9"/>
      <c r="GM150" s="9"/>
      <c r="GN150" s="9"/>
      <c r="GO150" s="9"/>
    </row>
    <row r="151" spans="1:197" ht="16.5" customHeight="1">
      <c r="A151" s="137" t="s">
        <v>189</v>
      </c>
      <c r="B151" s="33">
        <v>1</v>
      </c>
      <c r="C151" s="93">
        <v>0</v>
      </c>
      <c r="D151" s="33">
        <v>20</v>
      </c>
      <c r="E151" s="29">
        <v>0</v>
      </c>
      <c r="F151" s="138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9"/>
      <c r="EZ151" s="9"/>
      <c r="FA151" s="9"/>
      <c r="FB151" s="9"/>
      <c r="FC151" s="9"/>
      <c r="FD151" s="9"/>
      <c r="FE151" s="9"/>
      <c r="FF151" s="9"/>
      <c r="FG151" s="9"/>
      <c r="FH151" s="9"/>
      <c r="FI151" s="9"/>
      <c r="FJ151" s="9"/>
      <c r="FK151" s="9"/>
      <c r="FL151" s="9"/>
      <c r="FM151" s="9"/>
      <c r="FN151" s="9"/>
      <c r="FO151" s="9"/>
      <c r="FP151" s="9"/>
      <c r="FQ151" s="9"/>
      <c r="FR151" s="9"/>
      <c r="FS151" s="9"/>
      <c r="FT151" s="9"/>
      <c r="FU151" s="9"/>
      <c r="FV151" s="9"/>
      <c r="FW151" s="9"/>
      <c r="FX151" s="9"/>
      <c r="FY151" s="9"/>
      <c r="FZ151" s="9"/>
      <c r="GA151" s="9"/>
      <c r="GB151" s="9"/>
      <c r="GC151" s="9"/>
      <c r="GD151" s="9"/>
      <c r="GE151" s="9"/>
      <c r="GF151" s="9"/>
      <c r="GG151" s="9"/>
      <c r="GH151" s="9"/>
      <c r="GI151" s="9"/>
      <c r="GJ151" s="9"/>
      <c r="GK151" s="9"/>
      <c r="GL151" s="9"/>
      <c r="GM151" s="9"/>
      <c r="GN151" s="9"/>
      <c r="GO151" s="9"/>
    </row>
    <row r="152" spans="1:197" ht="16.5" customHeight="1">
      <c r="A152" s="137" t="s">
        <v>185</v>
      </c>
      <c r="B152" s="33">
        <v>7</v>
      </c>
      <c r="C152" s="93">
        <v>0</v>
      </c>
      <c r="D152" s="33">
        <v>1810</v>
      </c>
      <c r="E152" s="29">
        <v>0</v>
      </c>
      <c r="F152" s="13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  <c r="EU152" s="9"/>
      <c r="EV152" s="9"/>
      <c r="EW152" s="9"/>
      <c r="EX152" s="9"/>
      <c r="EY152" s="9"/>
      <c r="EZ152" s="9"/>
      <c r="FA152" s="9"/>
      <c r="FB152" s="9"/>
      <c r="FC152" s="9"/>
      <c r="FD152" s="9"/>
      <c r="FE152" s="9"/>
      <c r="FF152" s="9"/>
      <c r="FG152" s="9"/>
      <c r="FH152" s="9"/>
      <c r="FI152" s="9"/>
      <c r="FJ152" s="9"/>
      <c r="FK152" s="9"/>
      <c r="FL152" s="9"/>
      <c r="FM152" s="9"/>
      <c r="FN152" s="9"/>
      <c r="FO152" s="9"/>
      <c r="FP152" s="9"/>
      <c r="FQ152" s="9"/>
      <c r="FR152" s="9"/>
      <c r="FS152" s="9"/>
      <c r="FT152" s="9"/>
      <c r="FU152" s="9"/>
      <c r="FV152" s="9"/>
      <c r="FW152" s="9"/>
      <c r="FX152" s="9"/>
      <c r="FY152" s="9"/>
      <c r="FZ152" s="9"/>
      <c r="GA152" s="9"/>
      <c r="GB152" s="9"/>
      <c r="GC152" s="9"/>
      <c r="GD152" s="9"/>
      <c r="GE152" s="9"/>
      <c r="GF152" s="9"/>
      <c r="GG152" s="9"/>
      <c r="GH152" s="9"/>
      <c r="GI152" s="9"/>
      <c r="GJ152" s="9"/>
      <c r="GK152" s="9"/>
      <c r="GL152" s="9"/>
      <c r="GM152" s="9"/>
      <c r="GN152" s="9"/>
      <c r="GO152" s="9"/>
    </row>
    <row r="153" spans="1:197" ht="16.5" customHeight="1">
      <c r="A153" s="137" t="s">
        <v>256</v>
      </c>
      <c r="B153" s="33">
        <v>3</v>
      </c>
      <c r="C153" s="93">
        <v>1</v>
      </c>
      <c r="D153" s="33">
        <v>614</v>
      </c>
      <c r="E153" s="29">
        <v>35</v>
      </c>
      <c r="F153" s="138" t="s">
        <v>257</v>
      </c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9"/>
      <c r="EZ153" s="9"/>
      <c r="FA153" s="9"/>
      <c r="FB153" s="9"/>
      <c r="FC153" s="9"/>
      <c r="FD153" s="9"/>
      <c r="FE153" s="9"/>
      <c r="FF153" s="9"/>
      <c r="FG153" s="9"/>
      <c r="FH153" s="9"/>
      <c r="FI153" s="9"/>
      <c r="FJ153" s="9"/>
      <c r="FK153" s="9"/>
      <c r="FL153" s="9"/>
      <c r="FM153" s="9"/>
      <c r="FN153" s="9"/>
      <c r="FO153" s="9"/>
      <c r="FP153" s="9"/>
      <c r="FQ153" s="9"/>
      <c r="FR153" s="9"/>
      <c r="FS153" s="9"/>
      <c r="FT153" s="9"/>
      <c r="FU153" s="9"/>
      <c r="FV153" s="9"/>
      <c r="FW153" s="9"/>
      <c r="FX153" s="9"/>
      <c r="FY153" s="9"/>
      <c r="FZ153" s="9"/>
      <c r="GA153" s="9"/>
      <c r="GB153" s="9"/>
      <c r="GC153" s="9"/>
      <c r="GD153" s="9"/>
      <c r="GE153" s="9"/>
      <c r="GF153" s="9"/>
      <c r="GG153" s="9"/>
      <c r="GH153" s="9"/>
      <c r="GI153" s="9"/>
      <c r="GJ153" s="9"/>
      <c r="GK153" s="9"/>
      <c r="GL153" s="9"/>
      <c r="GM153" s="9"/>
      <c r="GN153" s="9"/>
      <c r="GO153" s="9"/>
    </row>
    <row r="154" spans="1:197" ht="16.5" customHeight="1">
      <c r="A154" s="137" t="s">
        <v>57</v>
      </c>
      <c r="B154" s="33">
        <v>6</v>
      </c>
      <c r="C154" s="93">
        <v>3</v>
      </c>
      <c r="D154" s="33">
        <v>730</v>
      </c>
      <c r="E154" s="29">
        <v>152</v>
      </c>
      <c r="F154" s="138" t="s">
        <v>254</v>
      </c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  <c r="EY154" s="9"/>
      <c r="EZ154" s="9"/>
      <c r="FA154" s="9"/>
      <c r="FB154" s="9"/>
      <c r="FC154" s="9"/>
      <c r="FD154" s="9"/>
      <c r="FE154" s="9"/>
      <c r="FF154" s="9"/>
      <c r="FG154" s="9"/>
      <c r="FH154" s="9"/>
      <c r="FI154" s="9"/>
      <c r="FJ154" s="9"/>
      <c r="FK154" s="9"/>
      <c r="FL154" s="9"/>
      <c r="FM154" s="9"/>
      <c r="FN154" s="9"/>
      <c r="FO154" s="9"/>
      <c r="FP154" s="9"/>
      <c r="FQ154" s="9"/>
      <c r="FR154" s="9"/>
      <c r="FS154" s="9"/>
      <c r="FT154" s="9"/>
      <c r="FU154" s="9"/>
      <c r="FV154" s="9"/>
      <c r="FW154" s="9"/>
      <c r="FX154" s="9"/>
      <c r="FY154" s="9"/>
      <c r="FZ154" s="9"/>
      <c r="GA154" s="9"/>
      <c r="GB154" s="9"/>
      <c r="GC154" s="9"/>
      <c r="GD154" s="9"/>
      <c r="GE154" s="9"/>
      <c r="GF154" s="9"/>
      <c r="GG154" s="9"/>
      <c r="GH154" s="9"/>
      <c r="GI154" s="9"/>
      <c r="GJ154" s="9"/>
      <c r="GK154" s="9"/>
      <c r="GL154" s="9"/>
      <c r="GM154" s="9"/>
      <c r="GN154" s="9"/>
      <c r="GO154" s="9"/>
    </row>
    <row r="155" spans="1:197" ht="16.5" customHeight="1">
      <c r="A155" s="137" t="s">
        <v>56</v>
      </c>
      <c r="B155" s="33">
        <v>4</v>
      </c>
      <c r="C155" s="93">
        <v>0</v>
      </c>
      <c r="D155" s="33">
        <v>1130</v>
      </c>
      <c r="E155" s="29">
        <v>0</v>
      </c>
      <c r="F155" s="13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9"/>
      <c r="ED155" s="9"/>
      <c r="EE155" s="9"/>
      <c r="EF155" s="9"/>
      <c r="EG155" s="9"/>
      <c r="EH155" s="9"/>
      <c r="EI155" s="9"/>
      <c r="EJ155" s="9"/>
      <c r="EK155" s="9"/>
      <c r="EL155" s="9"/>
      <c r="EM155" s="9"/>
      <c r="EN155" s="9"/>
      <c r="EO155" s="9"/>
      <c r="EP155" s="9"/>
      <c r="EQ155" s="9"/>
      <c r="ER155" s="9"/>
      <c r="ES155" s="9"/>
      <c r="ET155" s="9"/>
      <c r="EU155" s="9"/>
      <c r="EV155" s="9"/>
      <c r="EW155" s="9"/>
      <c r="EX155" s="9"/>
      <c r="EY155" s="9"/>
      <c r="EZ155" s="9"/>
      <c r="FA155" s="9"/>
      <c r="FB155" s="9"/>
      <c r="FC155" s="9"/>
      <c r="FD155" s="9"/>
      <c r="FE155" s="9"/>
      <c r="FF155" s="9"/>
      <c r="FG155" s="9"/>
      <c r="FH155" s="9"/>
      <c r="FI155" s="9"/>
      <c r="FJ155" s="9"/>
      <c r="FK155" s="9"/>
      <c r="FL155" s="9"/>
      <c r="FM155" s="9"/>
      <c r="FN155" s="9"/>
      <c r="FO155" s="9"/>
      <c r="FP155" s="9"/>
      <c r="FQ155" s="9"/>
      <c r="FR155" s="9"/>
      <c r="FS155" s="9"/>
      <c r="FT155" s="9"/>
      <c r="FU155" s="9"/>
      <c r="FV155" s="9"/>
      <c r="FW155" s="9"/>
      <c r="FX155" s="9"/>
      <c r="FY155" s="9"/>
      <c r="FZ155" s="9"/>
      <c r="GA155" s="9"/>
      <c r="GB155" s="9"/>
      <c r="GC155" s="9"/>
      <c r="GD155" s="9"/>
      <c r="GE155" s="9"/>
      <c r="GF155" s="9"/>
      <c r="GG155" s="9"/>
      <c r="GH155" s="9"/>
      <c r="GI155" s="9"/>
      <c r="GJ155" s="9"/>
      <c r="GK155" s="9"/>
      <c r="GL155" s="9"/>
      <c r="GM155" s="9"/>
      <c r="GN155" s="9"/>
      <c r="GO155" s="9"/>
    </row>
    <row r="156" spans="1:197" ht="16.5" customHeight="1" thickBot="1">
      <c r="A156" s="137" t="s">
        <v>181</v>
      </c>
      <c r="B156" s="33">
        <v>1</v>
      </c>
      <c r="C156" s="93">
        <v>0</v>
      </c>
      <c r="D156" s="33">
        <v>14</v>
      </c>
      <c r="E156" s="29">
        <v>0</v>
      </c>
      <c r="F156" s="138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  <c r="EY156" s="9"/>
      <c r="EZ156" s="9"/>
      <c r="FA156" s="9"/>
      <c r="FB156" s="9"/>
      <c r="FC156" s="9"/>
      <c r="FD156" s="9"/>
      <c r="FE156" s="9"/>
      <c r="FF156" s="9"/>
      <c r="FG156" s="9"/>
      <c r="FH156" s="9"/>
      <c r="FI156" s="9"/>
      <c r="FJ156" s="9"/>
      <c r="FK156" s="9"/>
      <c r="FL156" s="9"/>
      <c r="FM156" s="9"/>
      <c r="FN156" s="9"/>
      <c r="FO156" s="9"/>
      <c r="FP156" s="9"/>
      <c r="FQ156" s="9"/>
      <c r="FR156" s="9"/>
      <c r="FS156" s="9"/>
      <c r="FT156" s="9"/>
      <c r="FU156" s="9"/>
      <c r="FV156" s="9"/>
      <c r="FW156" s="9"/>
      <c r="FX156" s="9"/>
      <c r="FY156" s="9"/>
      <c r="FZ156" s="9"/>
      <c r="GA156" s="9"/>
      <c r="GB156" s="9"/>
      <c r="GC156" s="9"/>
      <c r="GD156" s="9"/>
      <c r="GE156" s="9"/>
      <c r="GF156" s="9"/>
      <c r="GG156" s="9"/>
      <c r="GH156" s="9"/>
      <c r="GI156" s="9"/>
      <c r="GJ156" s="9"/>
      <c r="GK156" s="9"/>
      <c r="GL156" s="9"/>
      <c r="GM156" s="9"/>
      <c r="GN156" s="9"/>
      <c r="GO156" s="9"/>
    </row>
    <row r="157" spans="1:197" ht="16.5" customHeight="1" thickBot="1">
      <c r="A157" s="184" t="s">
        <v>242</v>
      </c>
      <c r="B157" s="177">
        <f>SUM(B158:B169)</f>
        <v>33</v>
      </c>
      <c r="C157" s="178">
        <f>SUM(C158:C169)</f>
        <v>4</v>
      </c>
      <c r="D157" s="180">
        <f>SUM(D158:D169)</f>
        <v>8227</v>
      </c>
      <c r="E157" s="180">
        <f>SUM(E158:E169)</f>
        <v>392</v>
      </c>
      <c r="F157" s="180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  <c r="EO157" s="9"/>
      <c r="EP157" s="9"/>
      <c r="EQ157" s="9"/>
      <c r="ER157" s="9"/>
      <c r="ES157" s="9"/>
      <c r="ET157" s="9"/>
      <c r="EU157" s="9"/>
      <c r="EV157" s="9"/>
      <c r="EW157" s="9"/>
      <c r="EX157" s="9"/>
      <c r="EY157" s="9"/>
      <c r="EZ157" s="9"/>
      <c r="FA157" s="9"/>
      <c r="FB157" s="9"/>
      <c r="FC157" s="9"/>
      <c r="FD157" s="9"/>
      <c r="FE157" s="9"/>
      <c r="FF157" s="9"/>
      <c r="FG157" s="9"/>
      <c r="FH157" s="9"/>
      <c r="FI157" s="9"/>
      <c r="FJ157" s="9"/>
      <c r="FK157" s="9"/>
      <c r="FL157" s="9"/>
      <c r="FM157" s="9"/>
      <c r="FN157" s="9"/>
      <c r="FO157" s="9"/>
      <c r="FP157" s="9"/>
      <c r="FQ157" s="9"/>
      <c r="FR157" s="9"/>
      <c r="FS157" s="9"/>
      <c r="FT157" s="9"/>
      <c r="FU157" s="9"/>
      <c r="FV157" s="9"/>
      <c r="FW157" s="9"/>
      <c r="FX157" s="9"/>
      <c r="FY157" s="9"/>
      <c r="FZ157" s="9"/>
      <c r="GA157" s="9"/>
      <c r="GB157" s="9"/>
      <c r="GC157" s="9"/>
      <c r="GD157" s="9"/>
      <c r="GE157" s="9"/>
      <c r="GF157" s="9"/>
      <c r="GG157" s="9"/>
      <c r="GH157" s="9"/>
      <c r="GI157" s="9"/>
      <c r="GJ157" s="9"/>
      <c r="GK157" s="9"/>
      <c r="GL157" s="9"/>
      <c r="GM157" s="9"/>
      <c r="GN157" s="9"/>
      <c r="GO157" s="9"/>
    </row>
    <row r="158" spans="1:197" ht="16.5" customHeight="1" thickTop="1">
      <c r="A158" s="140" t="s">
        <v>249</v>
      </c>
      <c r="B158" s="102">
        <v>10</v>
      </c>
      <c r="C158" s="103">
        <v>1</v>
      </c>
      <c r="D158" s="102">
        <v>1496</v>
      </c>
      <c r="E158" s="104">
        <v>49</v>
      </c>
      <c r="F158" s="138" t="s">
        <v>191</v>
      </c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  <c r="FC158" s="9"/>
      <c r="FD158" s="9"/>
      <c r="FE158" s="9"/>
      <c r="FF158" s="9"/>
      <c r="FG158" s="9"/>
      <c r="FH158" s="9"/>
      <c r="FI158" s="9"/>
      <c r="FJ158" s="9"/>
      <c r="FK158" s="9"/>
      <c r="FL158" s="9"/>
      <c r="FM158" s="9"/>
      <c r="FN158" s="9"/>
      <c r="FO158" s="9"/>
      <c r="FP158" s="9"/>
      <c r="FQ158" s="9"/>
      <c r="FR158" s="9"/>
      <c r="FS158" s="9"/>
      <c r="FT158" s="9"/>
      <c r="FU158" s="9"/>
      <c r="FV158" s="9"/>
      <c r="FW158" s="9"/>
      <c r="FX158" s="9"/>
      <c r="FY158" s="9"/>
      <c r="FZ158" s="9"/>
      <c r="GA158" s="9"/>
      <c r="GB158" s="9"/>
      <c r="GC158" s="9"/>
      <c r="GD158" s="9"/>
      <c r="GE158" s="9"/>
      <c r="GF158" s="9"/>
      <c r="GG158" s="9"/>
      <c r="GH158" s="9"/>
      <c r="GI158" s="9"/>
      <c r="GJ158" s="9"/>
      <c r="GK158" s="9"/>
      <c r="GL158" s="9"/>
      <c r="GM158" s="9"/>
      <c r="GN158" s="9"/>
      <c r="GO158" s="9"/>
    </row>
    <row r="159" spans="1:197" ht="16.5" customHeight="1">
      <c r="A159" s="140" t="s">
        <v>250</v>
      </c>
      <c r="B159" s="102">
        <v>4</v>
      </c>
      <c r="C159" s="103">
        <v>1</v>
      </c>
      <c r="D159" s="102">
        <v>1306</v>
      </c>
      <c r="E159" s="104">
        <v>63</v>
      </c>
      <c r="F159" s="138" t="s">
        <v>164</v>
      </c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  <c r="EU159" s="9"/>
      <c r="EV159" s="9"/>
      <c r="EW159" s="9"/>
      <c r="EX159" s="9"/>
      <c r="EY159" s="9"/>
      <c r="EZ159" s="9"/>
      <c r="FA159" s="9"/>
      <c r="FB159" s="9"/>
      <c r="FC159" s="9"/>
      <c r="FD159" s="9"/>
      <c r="FE159" s="9"/>
      <c r="FF159" s="9"/>
      <c r="FG159" s="9"/>
      <c r="FH159" s="9"/>
      <c r="FI159" s="9"/>
      <c r="FJ159" s="9"/>
      <c r="FK159" s="9"/>
      <c r="FL159" s="9"/>
      <c r="FM159" s="9"/>
      <c r="FN159" s="9"/>
      <c r="FO159" s="9"/>
      <c r="FP159" s="9"/>
      <c r="FQ159" s="9"/>
      <c r="FR159" s="9"/>
      <c r="FS159" s="9"/>
      <c r="FT159" s="9"/>
      <c r="FU159" s="9"/>
      <c r="FV159" s="9"/>
      <c r="FW159" s="9"/>
      <c r="FX159" s="9"/>
      <c r="FY159" s="9"/>
      <c r="FZ159" s="9"/>
      <c r="GA159" s="9"/>
      <c r="GB159" s="9"/>
      <c r="GC159" s="9"/>
      <c r="GD159" s="9"/>
      <c r="GE159" s="9"/>
      <c r="GF159" s="9"/>
      <c r="GG159" s="9"/>
      <c r="GH159" s="9"/>
      <c r="GI159" s="9"/>
      <c r="GJ159" s="9"/>
      <c r="GK159" s="9"/>
      <c r="GL159" s="9"/>
      <c r="GM159" s="9"/>
      <c r="GN159" s="9"/>
      <c r="GO159" s="9"/>
    </row>
    <row r="160" spans="1:197" ht="16.5" customHeight="1">
      <c r="A160" s="140" t="s">
        <v>251</v>
      </c>
      <c r="B160" s="102">
        <v>6</v>
      </c>
      <c r="C160" s="103">
        <v>0</v>
      </c>
      <c r="D160" s="102">
        <v>3194</v>
      </c>
      <c r="E160" s="104">
        <v>0</v>
      </c>
      <c r="F160" s="141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9"/>
      <c r="EP160" s="9"/>
      <c r="EQ160" s="9"/>
      <c r="ER160" s="9"/>
      <c r="ES160" s="9"/>
      <c r="ET160" s="9"/>
      <c r="EU160" s="9"/>
      <c r="EV160" s="9"/>
      <c r="EW160" s="9"/>
      <c r="EX160" s="9"/>
      <c r="EY160" s="9"/>
      <c r="EZ160" s="9"/>
      <c r="FA160" s="9"/>
      <c r="FB160" s="9"/>
      <c r="FC160" s="9"/>
      <c r="FD160" s="9"/>
      <c r="FE160" s="9"/>
      <c r="FF160" s="9"/>
      <c r="FG160" s="9"/>
      <c r="FH160" s="9"/>
      <c r="FI160" s="9"/>
      <c r="FJ160" s="9"/>
      <c r="FK160" s="9"/>
      <c r="FL160" s="9"/>
      <c r="FM160" s="9"/>
      <c r="FN160" s="9"/>
      <c r="FO160" s="9"/>
      <c r="FP160" s="9"/>
      <c r="FQ160" s="9"/>
      <c r="FR160" s="9"/>
      <c r="FS160" s="9"/>
      <c r="FT160" s="9"/>
      <c r="FU160" s="9"/>
      <c r="FV160" s="9"/>
      <c r="FW160" s="9"/>
      <c r="FX160" s="9"/>
      <c r="FY160" s="9"/>
      <c r="FZ160" s="9"/>
      <c r="GA160" s="9"/>
      <c r="GB160" s="9"/>
      <c r="GC160" s="9"/>
      <c r="GD160" s="9"/>
      <c r="GE160" s="9"/>
      <c r="GF160" s="9"/>
      <c r="GG160" s="9"/>
      <c r="GH160" s="9"/>
      <c r="GI160" s="9"/>
      <c r="GJ160" s="9"/>
      <c r="GK160" s="9"/>
      <c r="GL160" s="9"/>
      <c r="GM160" s="9"/>
      <c r="GN160" s="9"/>
      <c r="GO160" s="9"/>
    </row>
    <row r="161" spans="1:197" ht="16.5" customHeight="1">
      <c r="A161" s="140" t="s">
        <v>247</v>
      </c>
      <c r="B161" s="102">
        <v>1</v>
      </c>
      <c r="C161" s="103">
        <v>0</v>
      </c>
      <c r="D161" s="102">
        <v>977</v>
      </c>
      <c r="E161" s="104">
        <v>0</v>
      </c>
      <c r="F161" s="104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  <c r="EO161" s="9"/>
      <c r="EP161" s="9"/>
      <c r="EQ161" s="9"/>
      <c r="ER161" s="9"/>
      <c r="ES161" s="9"/>
      <c r="ET161" s="9"/>
      <c r="EU161" s="9"/>
      <c r="EV161" s="9"/>
      <c r="EW161" s="9"/>
      <c r="EX161" s="9"/>
      <c r="EY161" s="9"/>
      <c r="EZ161" s="9"/>
      <c r="FA161" s="9"/>
      <c r="FB161" s="9"/>
      <c r="FC161" s="9"/>
      <c r="FD161" s="9"/>
      <c r="FE161" s="9"/>
      <c r="FF161" s="9"/>
      <c r="FG161" s="9"/>
      <c r="FH161" s="9"/>
      <c r="FI161" s="9"/>
      <c r="FJ161" s="9"/>
      <c r="FK161" s="9"/>
      <c r="FL161" s="9"/>
      <c r="FM161" s="9"/>
      <c r="FN161" s="9"/>
      <c r="FO161" s="9"/>
      <c r="FP161" s="9"/>
      <c r="FQ161" s="9"/>
      <c r="FR161" s="9"/>
      <c r="FS161" s="9"/>
      <c r="FT161" s="9"/>
      <c r="FU161" s="9"/>
      <c r="FV161" s="9"/>
      <c r="FW161" s="9"/>
      <c r="FX161" s="9"/>
      <c r="FY161" s="9"/>
      <c r="FZ161" s="9"/>
      <c r="GA161" s="9"/>
      <c r="GB161" s="9"/>
      <c r="GC161" s="9"/>
      <c r="GD161" s="9"/>
      <c r="GE161" s="9"/>
      <c r="GF161" s="9"/>
      <c r="GG161" s="9"/>
      <c r="GH161" s="9"/>
      <c r="GI161" s="9"/>
      <c r="GJ161" s="9"/>
      <c r="GK161" s="9"/>
      <c r="GL161" s="9"/>
      <c r="GM161" s="9"/>
      <c r="GN161" s="9"/>
      <c r="GO161" s="9"/>
    </row>
    <row r="162" spans="1:197" ht="16.5" customHeight="1">
      <c r="A162" s="140" t="s">
        <v>229</v>
      </c>
      <c r="B162" s="102">
        <v>1</v>
      </c>
      <c r="C162" s="103">
        <v>0</v>
      </c>
      <c r="D162" s="102">
        <v>160</v>
      </c>
      <c r="E162" s="104">
        <v>0</v>
      </c>
      <c r="F162" s="104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  <c r="FC162" s="9"/>
      <c r="FD162" s="9"/>
      <c r="FE162" s="9"/>
      <c r="FF162" s="9"/>
      <c r="FG162" s="9"/>
      <c r="FH162" s="9"/>
      <c r="FI162" s="9"/>
      <c r="FJ162" s="9"/>
      <c r="FK162" s="9"/>
      <c r="FL162" s="9"/>
      <c r="FM162" s="9"/>
      <c r="FN162" s="9"/>
      <c r="FO162" s="9"/>
      <c r="FP162" s="9"/>
      <c r="FQ162" s="9"/>
      <c r="FR162" s="9"/>
      <c r="FS162" s="9"/>
      <c r="FT162" s="9"/>
      <c r="FU162" s="9"/>
      <c r="FV162" s="9"/>
      <c r="FW162" s="9"/>
      <c r="FX162" s="9"/>
      <c r="FY162" s="9"/>
      <c r="FZ162" s="9"/>
      <c r="GA162" s="9"/>
      <c r="GB162" s="9"/>
      <c r="GC162" s="9"/>
      <c r="GD162" s="9"/>
      <c r="GE162" s="9"/>
      <c r="GF162" s="9"/>
      <c r="GG162" s="9"/>
      <c r="GH162" s="9"/>
      <c r="GI162" s="9"/>
      <c r="GJ162" s="9"/>
      <c r="GK162" s="9"/>
      <c r="GL162" s="9"/>
      <c r="GM162" s="9"/>
      <c r="GN162" s="9"/>
      <c r="GO162" s="9"/>
    </row>
    <row r="163" spans="1:197" ht="16.5" customHeight="1">
      <c r="A163" s="140" t="s">
        <v>230</v>
      </c>
      <c r="B163" s="102">
        <v>3</v>
      </c>
      <c r="C163" s="103">
        <v>1</v>
      </c>
      <c r="D163" s="102">
        <v>366</v>
      </c>
      <c r="E163" s="104">
        <v>184</v>
      </c>
      <c r="F163" s="141" t="s">
        <v>248</v>
      </c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9"/>
      <c r="FJ163" s="9"/>
      <c r="FK163" s="9"/>
      <c r="FL163" s="9"/>
      <c r="FM163" s="9"/>
      <c r="FN163" s="9"/>
      <c r="FO163" s="9"/>
      <c r="FP163" s="9"/>
      <c r="FQ163" s="9"/>
      <c r="FR163" s="9"/>
      <c r="FS163" s="9"/>
      <c r="FT163" s="9"/>
      <c r="FU163" s="9"/>
      <c r="FV163" s="9"/>
      <c r="FW163" s="9"/>
      <c r="FX163" s="9"/>
      <c r="FY163" s="9"/>
      <c r="FZ163" s="9"/>
      <c r="GA163" s="9"/>
      <c r="GB163" s="9"/>
      <c r="GC163" s="9"/>
      <c r="GD163" s="9"/>
      <c r="GE163" s="9"/>
      <c r="GF163" s="9"/>
      <c r="GG163" s="9"/>
      <c r="GH163" s="9"/>
      <c r="GI163" s="9"/>
      <c r="GJ163" s="9"/>
      <c r="GK163" s="9"/>
      <c r="GL163" s="9"/>
      <c r="GM163" s="9"/>
      <c r="GN163" s="9"/>
      <c r="GO163" s="9"/>
    </row>
    <row r="164" spans="1:197" ht="16.5" customHeight="1">
      <c r="A164" s="142" t="s">
        <v>244</v>
      </c>
      <c r="B164" s="99">
        <v>0</v>
      </c>
      <c r="C164" s="100">
        <v>0</v>
      </c>
      <c r="D164" s="99">
        <v>0</v>
      </c>
      <c r="E164" s="101">
        <v>0</v>
      </c>
      <c r="F164" s="101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  <c r="EY164" s="9"/>
      <c r="EZ164" s="9"/>
      <c r="FA164" s="9"/>
      <c r="FB164" s="9"/>
      <c r="FC164" s="9"/>
      <c r="FD164" s="9"/>
      <c r="FE164" s="9"/>
      <c r="FF164" s="9"/>
      <c r="FG164" s="9"/>
      <c r="FH164" s="9"/>
      <c r="FI164" s="9"/>
      <c r="FJ164" s="9"/>
      <c r="FK164" s="9"/>
      <c r="FL164" s="9"/>
      <c r="FM164" s="9"/>
      <c r="FN164" s="9"/>
      <c r="FO164" s="9"/>
      <c r="FP164" s="9"/>
      <c r="FQ164" s="9"/>
      <c r="FR164" s="9"/>
      <c r="FS164" s="9"/>
      <c r="FT164" s="9"/>
      <c r="FU164" s="9"/>
      <c r="FV164" s="9"/>
      <c r="FW164" s="9"/>
      <c r="FX164" s="9"/>
      <c r="FY164" s="9"/>
      <c r="FZ164" s="9"/>
      <c r="GA164" s="9"/>
      <c r="GB164" s="9"/>
      <c r="GC164" s="9"/>
      <c r="GD164" s="9"/>
      <c r="GE164" s="9"/>
      <c r="GF164" s="9"/>
      <c r="GG164" s="9"/>
      <c r="GH164" s="9"/>
      <c r="GI164" s="9"/>
      <c r="GJ164" s="9"/>
      <c r="GK164" s="9"/>
      <c r="GL164" s="9"/>
      <c r="GM164" s="9"/>
      <c r="GN164" s="9"/>
      <c r="GO164" s="9"/>
    </row>
    <row r="165" spans="1:197" ht="16.5" customHeight="1">
      <c r="A165" s="142" t="s">
        <v>219</v>
      </c>
      <c r="B165" s="99">
        <v>2</v>
      </c>
      <c r="C165" s="100">
        <v>1</v>
      </c>
      <c r="D165" s="99">
        <v>139</v>
      </c>
      <c r="E165" s="101">
        <v>96</v>
      </c>
      <c r="F165" s="138" t="s">
        <v>165</v>
      </c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9"/>
      <c r="ER165" s="9"/>
      <c r="ES165" s="9"/>
      <c r="ET165" s="9"/>
      <c r="EU165" s="9"/>
      <c r="EV165" s="9"/>
      <c r="EW165" s="9"/>
      <c r="EX165" s="9"/>
      <c r="EY165" s="9"/>
      <c r="EZ165" s="9"/>
      <c r="FA165" s="9"/>
      <c r="FB165" s="9"/>
      <c r="FC165" s="9"/>
      <c r="FD165" s="9"/>
      <c r="FE165" s="9"/>
      <c r="FF165" s="9"/>
      <c r="FG165" s="9"/>
      <c r="FH165" s="9"/>
      <c r="FI165" s="9"/>
      <c r="FJ165" s="9"/>
      <c r="FK165" s="9"/>
      <c r="FL165" s="9"/>
      <c r="FM165" s="9"/>
      <c r="FN165" s="9"/>
      <c r="FO165" s="9"/>
      <c r="FP165" s="9"/>
      <c r="FQ165" s="9"/>
      <c r="FR165" s="9"/>
      <c r="FS165" s="9"/>
      <c r="FT165" s="9"/>
      <c r="FU165" s="9"/>
      <c r="FV165" s="9"/>
      <c r="FW165" s="9"/>
      <c r="FX165" s="9"/>
      <c r="FY165" s="9"/>
      <c r="FZ165" s="9"/>
      <c r="GA165" s="9"/>
      <c r="GB165" s="9"/>
      <c r="GC165" s="9"/>
      <c r="GD165" s="9"/>
      <c r="GE165" s="9"/>
      <c r="GF165" s="9"/>
      <c r="GG165" s="9"/>
      <c r="GH165" s="9"/>
      <c r="GI165" s="9"/>
      <c r="GJ165" s="9"/>
      <c r="GK165" s="9"/>
      <c r="GL165" s="9"/>
      <c r="GM165" s="9"/>
      <c r="GN165" s="9"/>
      <c r="GO165" s="9"/>
    </row>
    <row r="166" spans="1:197" ht="16.5" customHeight="1">
      <c r="A166" s="142" t="s">
        <v>220</v>
      </c>
      <c r="B166" s="99">
        <v>1</v>
      </c>
      <c r="C166" s="100">
        <v>0</v>
      </c>
      <c r="D166" s="99">
        <v>54</v>
      </c>
      <c r="E166" s="101">
        <v>0</v>
      </c>
      <c r="F166" s="101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9"/>
      <c r="DX166" s="9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  <c r="EL166" s="9"/>
      <c r="EM166" s="9"/>
      <c r="EN166" s="9"/>
      <c r="EO166" s="9"/>
      <c r="EP166" s="9"/>
      <c r="EQ166" s="9"/>
      <c r="ER166" s="9"/>
      <c r="ES166" s="9"/>
      <c r="ET166" s="9"/>
      <c r="EU166" s="9"/>
      <c r="EV166" s="9"/>
      <c r="EW166" s="9"/>
      <c r="EX166" s="9"/>
      <c r="EY166" s="9"/>
      <c r="EZ166" s="9"/>
      <c r="FA166" s="9"/>
      <c r="FB166" s="9"/>
      <c r="FC166" s="9"/>
      <c r="FD166" s="9"/>
      <c r="FE166" s="9"/>
      <c r="FF166" s="9"/>
      <c r="FG166" s="9"/>
      <c r="FH166" s="9"/>
      <c r="FI166" s="9"/>
      <c r="FJ166" s="9"/>
      <c r="FK166" s="9"/>
      <c r="FL166" s="9"/>
      <c r="FM166" s="9"/>
      <c r="FN166" s="9"/>
      <c r="FO166" s="9"/>
      <c r="FP166" s="9"/>
      <c r="FQ166" s="9"/>
      <c r="FR166" s="9"/>
      <c r="FS166" s="9"/>
      <c r="FT166" s="9"/>
      <c r="FU166" s="9"/>
      <c r="FV166" s="9"/>
      <c r="FW166" s="9"/>
      <c r="FX166" s="9"/>
      <c r="FY166" s="9"/>
      <c r="FZ166" s="9"/>
      <c r="GA166" s="9"/>
      <c r="GB166" s="9"/>
      <c r="GC166" s="9"/>
      <c r="GD166" s="9"/>
      <c r="GE166" s="9"/>
      <c r="GF166" s="9"/>
      <c r="GG166" s="9"/>
      <c r="GH166" s="9"/>
      <c r="GI166" s="9"/>
      <c r="GJ166" s="9"/>
      <c r="GK166" s="9"/>
      <c r="GL166" s="9"/>
      <c r="GM166" s="9"/>
      <c r="GN166" s="9"/>
      <c r="GO166" s="9"/>
    </row>
    <row r="167" spans="1:197" ht="16.5" customHeight="1">
      <c r="A167" s="137" t="s">
        <v>57</v>
      </c>
      <c r="B167" s="33">
        <v>0</v>
      </c>
      <c r="C167" s="93">
        <v>0</v>
      </c>
      <c r="D167" s="33">
        <v>0</v>
      </c>
      <c r="E167" s="29">
        <v>0</v>
      </c>
      <c r="F167" s="138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9"/>
      <c r="EP167" s="9"/>
      <c r="EQ167" s="9"/>
      <c r="ER167" s="9"/>
      <c r="ES167" s="9"/>
      <c r="ET167" s="9"/>
      <c r="EU167" s="9"/>
      <c r="EV167" s="9"/>
      <c r="EW167" s="9"/>
      <c r="EX167" s="9"/>
      <c r="EY167" s="9"/>
      <c r="EZ167" s="9"/>
      <c r="FA167" s="9"/>
      <c r="FB167" s="9"/>
      <c r="FC167" s="9"/>
      <c r="FD167" s="9"/>
      <c r="FE167" s="9"/>
      <c r="FF167" s="9"/>
      <c r="FG167" s="9"/>
      <c r="FH167" s="9"/>
      <c r="FI167" s="9"/>
      <c r="FJ167" s="9"/>
      <c r="FK167" s="9"/>
      <c r="FL167" s="9"/>
      <c r="FM167" s="9"/>
      <c r="FN167" s="9"/>
      <c r="FO167" s="9"/>
      <c r="FP167" s="9"/>
      <c r="FQ167" s="9"/>
      <c r="FR167" s="9"/>
      <c r="FS167" s="9"/>
      <c r="FT167" s="9"/>
      <c r="FU167" s="9"/>
      <c r="FV167" s="9"/>
      <c r="FW167" s="9"/>
      <c r="FX167" s="9"/>
      <c r="FY167" s="9"/>
      <c r="FZ167" s="9"/>
      <c r="GA167" s="9"/>
      <c r="GB167" s="9"/>
      <c r="GC167" s="9"/>
      <c r="GD167" s="9"/>
      <c r="GE167" s="9"/>
      <c r="GF167" s="9"/>
      <c r="GG167" s="9"/>
      <c r="GH167" s="9"/>
      <c r="GI167" s="9"/>
      <c r="GJ167" s="9"/>
      <c r="GK167" s="9"/>
      <c r="GL167" s="9"/>
      <c r="GM167" s="9"/>
      <c r="GN167" s="9"/>
      <c r="GO167" s="9"/>
    </row>
    <row r="168" spans="1:197" ht="16.5" customHeight="1">
      <c r="A168" s="137" t="s">
        <v>56</v>
      </c>
      <c r="B168" s="33">
        <v>3</v>
      </c>
      <c r="C168" s="93">
        <v>0</v>
      </c>
      <c r="D168" s="33">
        <v>480</v>
      </c>
      <c r="E168" s="29">
        <v>0</v>
      </c>
      <c r="F168" s="13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9"/>
      <c r="DX168" s="9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  <c r="EL168" s="9"/>
      <c r="EM168" s="9"/>
      <c r="EN168" s="9"/>
      <c r="EO168" s="9"/>
      <c r="EP168" s="9"/>
      <c r="EQ168" s="9"/>
      <c r="ER168" s="9"/>
      <c r="ES168" s="9"/>
      <c r="ET168" s="9"/>
      <c r="EU168" s="9"/>
      <c r="EV168" s="9"/>
      <c r="EW168" s="9"/>
      <c r="EX168" s="9"/>
      <c r="EY168" s="9"/>
      <c r="EZ168" s="9"/>
      <c r="FA168" s="9"/>
      <c r="FB168" s="9"/>
      <c r="FC168" s="9"/>
      <c r="FD168" s="9"/>
      <c r="FE168" s="9"/>
      <c r="FF168" s="9"/>
      <c r="FG168" s="9"/>
      <c r="FH168" s="9"/>
      <c r="FI168" s="9"/>
      <c r="FJ168" s="9"/>
      <c r="FK168" s="9"/>
      <c r="FL168" s="9"/>
      <c r="FM168" s="9"/>
      <c r="FN168" s="9"/>
      <c r="FO168" s="9"/>
      <c r="FP168" s="9"/>
      <c r="FQ168" s="9"/>
      <c r="FR168" s="9"/>
      <c r="FS168" s="9"/>
      <c r="FT168" s="9"/>
      <c r="FU168" s="9"/>
      <c r="FV168" s="9"/>
      <c r="FW168" s="9"/>
      <c r="FX168" s="9"/>
      <c r="FY168" s="9"/>
      <c r="FZ168" s="9"/>
      <c r="GA168" s="9"/>
      <c r="GB168" s="9"/>
      <c r="GC168" s="9"/>
      <c r="GD168" s="9"/>
      <c r="GE168" s="9"/>
      <c r="GF168" s="9"/>
      <c r="GG168" s="9"/>
      <c r="GH168" s="9"/>
      <c r="GI168" s="9"/>
      <c r="GJ168" s="9"/>
      <c r="GK168" s="9"/>
      <c r="GL168" s="9"/>
      <c r="GM168" s="9"/>
      <c r="GN168" s="9"/>
      <c r="GO168" s="9"/>
    </row>
    <row r="169" spans="1:197" ht="16.5" customHeight="1" thickBot="1">
      <c r="A169" s="137" t="s">
        <v>181</v>
      </c>
      <c r="B169" s="33">
        <v>2</v>
      </c>
      <c r="C169" s="93">
        <v>0</v>
      </c>
      <c r="D169" s="33">
        <v>55</v>
      </c>
      <c r="E169" s="29">
        <v>0</v>
      </c>
      <c r="F169" s="138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  <c r="EO169" s="9"/>
      <c r="EP169" s="9"/>
      <c r="EQ169" s="9"/>
      <c r="ER169" s="9"/>
      <c r="ES169" s="9"/>
      <c r="ET169" s="9"/>
      <c r="EU169" s="9"/>
      <c r="EV169" s="9"/>
      <c r="EW169" s="9"/>
      <c r="EX169" s="9"/>
      <c r="EY169" s="9"/>
      <c r="EZ169" s="9"/>
      <c r="FA169" s="9"/>
      <c r="FB169" s="9"/>
      <c r="FC169" s="9"/>
      <c r="FD169" s="9"/>
      <c r="FE169" s="9"/>
      <c r="FF169" s="9"/>
      <c r="FG169" s="9"/>
      <c r="FH169" s="9"/>
      <c r="FI169" s="9"/>
      <c r="FJ169" s="9"/>
      <c r="FK169" s="9"/>
      <c r="FL169" s="9"/>
      <c r="FM169" s="9"/>
      <c r="FN169" s="9"/>
      <c r="FO169" s="9"/>
      <c r="FP169" s="9"/>
      <c r="FQ169" s="9"/>
      <c r="FR169" s="9"/>
      <c r="FS169" s="9"/>
      <c r="FT169" s="9"/>
      <c r="FU169" s="9"/>
      <c r="FV169" s="9"/>
      <c r="FW169" s="9"/>
      <c r="FX169" s="9"/>
      <c r="FY169" s="9"/>
      <c r="FZ169" s="9"/>
      <c r="GA169" s="9"/>
      <c r="GB169" s="9"/>
      <c r="GC169" s="9"/>
      <c r="GD169" s="9"/>
      <c r="GE169" s="9"/>
      <c r="GF169" s="9"/>
      <c r="GG169" s="9"/>
      <c r="GH169" s="9"/>
      <c r="GI169" s="9"/>
      <c r="GJ169" s="9"/>
      <c r="GK169" s="9"/>
      <c r="GL169" s="9"/>
      <c r="GM169" s="9"/>
      <c r="GN169" s="9"/>
      <c r="GO169" s="9"/>
    </row>
    <row r="170" spans="1:197" ht="16.5" customHeight="1" thickBot="1">
      <c r="A170" s="184" t="s">
        <v>239</v>
      </c>
      <c r="B170" s="177">
        <f>SUM(B171:B182)</f>
        <v>50</v>
      </c>
      <c r="C170" s="178">
        <f>SUM(C171:C182)</f>
        <v>10</v>
      </c>
      <c r="D170" s="177">
        <f>SUM(D171:D182)</f>
        <v>4767</v>
      </c>
      <c r="E170" s="180">
        <f>SUM(E171:E182)</f>
        <v>972</v>
      </c>
      <c r="F170" s="180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  <c r="EO170" s="9"/>
      <c r="EP170" s="9"/>
      <c r="EQ170" s="9"/>
      <c r="ER170" s="9"/>
      <c r="ES170" s="9"/>
      <c r="ET170" s="9"/>
      <c r="EU170" s="9"/>
      <c r="EV170" s="9"/>
      <c r="EW170" s="9"/>
      <c r="EX170" s="9"/>
      <c r="EY170" s="9"/>
      <c r="EZ170" s="9"/>
      <c r="FA170" s="9"/>
      <c r="FB170" s="9"/>
      <c r="FC170" s="9"/>
      <c r="FD170" s="9"/>
      <c r="FE170" s="9"/>
      <c r="FF170" s="9"/>
      <c r="FG170" s="9"/>
      <c r="FH170" s="9"/>
      <c r="FI170" s="9"/>
      <c r="FJ170" s="9"/>
      <c r="FK170" s="9"/>
      <c r="FL170" s="9"/>
      <c r="FM170" s="9"/>
      <c r="FN170" s="9"/>
      <c r="FO170" s="9"/>
      <c r="FP170" s="9"/>
      <c r="FQ170" s="9"/>
      <c r="FR170" s="9"/>
      <c r="FS170" s="9"/>
      <c r="FT170" s="9"/>
      <c r="FU170" s="9"/>
      <c r="FV170" s="9"/>
      <c r="FW170" s="9"/>
      <c r="FX170" s="9"/>
      <c r="FY170" s="9"/>
      <c r="FZ170" s="9"/>
      <c r="GA170" s="9"/>
      <c r="GB170" s="9"/>
      <c r="GC170" s="9"/>
      <c r="GD170" s="9"/>
      <c r="GE170" s="9"/>
      <c r="GF170" s="9"/>
      <c r="GG170" s="9"/>
      <c r="GH170" s="9"/>
      <c r="GI170" s="9"/>
      <c r="GJ170" s="9"/>
      <c r="GK170" s="9"/>
      <c r="GL170" s="9"/>
      <c r="GM170" s="9"/>
      <c r="GN170" s="9"/>
      <c r="GO170" s="9"/>
    </row>
    <row r="171" spans="1:197" ht="16.5" customHeight="1" thickTop="1">
      <c r="A171" s="137" t="s">
        <v>238</v>
      </c>
      <c r="B171" s="33">
        <v>2</v>
      </c>
      <c r="C171" s="93">
        <v>0</v>
      </c>
      <c r="D171" s="33">
        <v>257</v>
      </c>
      <c r="E171" s="29">
        <v>0</v>
      </c>
      <c r="F171" s="138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9"/>
      <c r="EZ171" s="9"/>
      <c r="FA171" s="9"/>
      <c r="FB171" s="9"/>
      <c r="FC171" s="9"/>
      <c r="FD171" s="9"/>
      <c r="FE171" s="9"/>
      <c r="FF171" s="9"/>
      <c r="FG171" s="9"/>
      <c r="FH171" s="9"/>
      <c r="FI171" s="9"/>
      <c r="FJ171" s="9"/>
      <c r="FK171" s="9"/>
      <c r="FL171" s="9"/>
      <c r="FM171" s="9"/>
      <c r="FN171" s="9"/>
      <c r="FO171" s="9"/>
      <c r="FP171" s="9"/>
      <c r="FQ171" s="9"/>
      <c r="FR171" s="9"/>
      <c r="FS171" s="9"/>
      <c r="FT171" s="9"/>
      <c r="FU171" s="9"/>
      <c r="FV171" s="9"/>
      <c r="FW171" s="9"/>
      <c r="FX171" s="9"/>
      <c r="FY171" s="9"/>
      <c r="FZ171" s="9"/>
      <c r="GA171" s="9"/>
      <c r="GB171" s="9"/>
      <c r="GC171" s="9"/>
      <c r="GD171" s="9"/>
      <c r="GE171" s="9"/>
      <c r="GF171" s="9"/>
      <c r="GG171" s="9"/>
      <c r="GH171" s="9"/>
      <c r="GI171" s="9"/>
      <c r="GJ171" s="9"/>
      <c r="GK171" s="9"/>
      <c r="GL171" s="9"/>
      <c r="GM171" s="9"/>
      <c r="GN171" s="9"/>
      <c r="GO171" s="9"/>
    </row>
    <row r="172" spans="1:197" ht="16.5" customHeight="1">
      <c r="A172" s="137" t="s">
        <v>106</v>
      </c>
      <c r="B172" s="33">
        <v>3</v>
      </c>
      <c r="C172" s="93">
        <v>1</v>
      </c>
      <c r="D172" s="33">
        <v>202</v>
      </c>
      <c r="E172" s="29">
        <v>32</v>
      </c>
      <c r="F172" s="138" t="s">
        <v>164</v>
      </c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9"/>
      <c r="EZ172" s="9"/>
      <c r="FA172" s="9"/>
      <c r="FB172" s="9"/>
      <c r="FC172" s="9"/>
      <c r="FD172" s="9"/>
      <c r="FE172" s="9"/>
      <c r="FF172" s="9"/>
      <c r="FG172" s="9"/>
      <c r="FH172" s="9"/>
      <c r="FI172" s="9"/>
      <c r="FJ172" s="9"/>
      <c r="FK172" s="9"/>
      <c r="FL172" s="9"/>
      <c r="FM172" s="9"/>
      <c r="FN172" s="9"/>
      <c r="FO172" s="9"/>
      <c r="FP172" s="9"/>
      <c r="FQ172" s="9"/>
      <c r="FR172" s="9"/>
      <c r="FS172" s="9"/>
      <c r="FT172" s="9"/>
      <c r="FU172" s="9"/>
      <c r="FV172" s="9"/>
      <c r="FW172" s="9"/>
      <c r="FX172" s="9"/>
      <c r="FY172" s="9"/>
      <c r="FZ172" s="9"/>
      <c r="GA172" s="9"/>
      <c r="GB172" s="9"/>
      <c r="GC172" s="9"/>
      <c r="GD172" s="9"/>
      <c r="GE172" s="9"/>
      <c r="GF172" s="9"/>
      <c r="GG172" s="9"/>
      <c r="GH172" s="9"/>
      <c r="GI172" s="9"/>
      <c r="GJ172" s="9"/>
      <c r="GK172" s="9"/>
      <c r="GL172" s="9"/>
      <c r="GM172" s="9"/>
      <c r="GN172" s="9"/>
      <c r="GO172" s="9"/>
    </row>
    <row r="173" spans="1:197" ht="16.5" customHeight="1">
      <c r="A173" s="137" t="s">
        <v>211</v>
      </c>
      <c r="B173" s="33">
        <v>4</v>
      </c>
      <c r="C173" s="93">
        <v>1</v>
      </c>
      <c r="D173" s="33">
        <v>825</v>
      </c>
      <c r="E173" s="29">
        <v>115</v>
      </c>
      <c r="F173" s="138" t="s">
        <v>151</v>
      </c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  <c r="FC173" s="9"/>
      <c r="FD173" s="9"/>
      <c r="FE173" s="9"/>
      <c r="FF173" s="9"/>
      <c r="FG173" s="9"/>
      <c r="FH173" s="9"/>
      <c r="FI173" s="9"/>
      <c r="FJ173" s="9"/>
      <c r="FK173" s="9"/>
      <c r="FL173" s="9"/>
      <c r="FM173" s="9"/>
      <c r="FN173" s="9"/>
      <c r="FO173" s="9"/>
      <c r="FP173" s="9"/>
      <c r="FQ173" s="9"/>
      <c r="FR173" s="9"/>
      <c r="FS173" s="9"/>
      <c r="FT173" s="9"/>
      <c r="FU173" s="9"/>
      <c r="FV173" s="9"/>
      <c r="FW173" s="9"/>
      <c r="FX173" s="9"/>
      <c r="FY173" s="9"/>
      <c r="FZ173" s="9"/>
      <c r="GA173" s="9"/>
      <c r="GB173" s="9"/>
      <c r="GC173" s="9"/>
      <c r="GD173" s="9"/>
      <c r="GE173" s="9"/>
      <c r="GF173" s="9"/>
      <c r="GG173" s="9"/>
      <c r="GH173" s="9"/>
      <c r="GI173" s="9"/>
      <c r="GJ173" s="9"/>
      <c r="GK173" s="9"/>
      <c r="GL173" s="9"/>
      <c r="GM173" s="9"/>
      <c r="GN173" s="9"/>
      <c r="GO173" s="9"/>
    </row>
    <row r="174" spans="1:197" ht="16.5" customHeight="1">
      <c r="A174" s="137" t="s">
        <v>228</v>
      </c>
      <c r="B174" s="33">
        <v>7</v>
      </c>
      <c r="C174" s="93">
        <v>2</v>
      </c>
      <c r="D174" s="33">
        <v>438</v>
      </c>
      <c r="E174" s="29">
        <v>61</v>
      </c>
      <c r="F174" s="138" t="s">
        <v>235</v>
      </c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  <c r="EU174" s="9"/>
      <c r="EV174" s="9"/>
      <c r="EW174" s="9"/>
      <c r="EX174" s="9"/>
      <c r="EY174" s="9"/>
      <c r="EZ174" s="9"/>
      <c r="FA174" s="9"/>
      <c r="FB174" s="9"/>
      <c r="FC174" s="9"/>
      <c r="FD174" s="9"/>
      <c r="FE174" s="9"/>
      <c r="FF174" s="9"/>
      <c r="FG174" s="9"/>
      <c r="FH174" s="9"/>
      <c r="FI174" s="9"/>
      <c r="FJ174" s="9"/>
      <c r="FK174" s="9"/>
      <c r="FL174" s="9"/>
      <c r="FM174" s="9"/>
      <c r="FN174" s="9"/>
      <c r="FO174" s="9"/>
      <c r="FP174" s="9"/>
      <c r="FQ174" s="9"/>
      <c r="FR174" s="9"/>
      <c r="FS174" s="9"/>
      <c r="FT174" s="9"/>
      <c r="FU174" s="9"/>
      <c r="FV174" s="9"/>
      <c r="FW174" s="9"/>
      <c r="FX174" s="9"/>
      <c r="FY174" s="9"/>
      <c r="FZ174" s="9"/>
      <c r="GA174" s="9"/>
      <c r="GB174" s="9"/>
      <c r="GC174" s="9"/>
      <c r="GD174" s="9"/>
      <c r="GE174" s="9"/>
      <c r="GF174" s="9"/>
      <c r="GG174" s="9"/>
      <c r="GH174" s="9"/>
      <c r="GI174" s="9"/>
      <c r="GJ174" s="9"/>
      <c r="GK174" s="9"/>
      <c r="GL174" s="9"/>
      <c r="GM174" s="9"/>
      <c r="GN174" s="9"/>
      <c r="GO174" s="9"/>
    </row>
    <row r="175" spans="1:197" ht="16.5" customHeight="1">
      <c r="A175" s="137" t="s">
        <v>229</v>
      </c>
      <c r="B175" s="33">
        <v>8</v>
      </c>
      <c r="C175" s="93">
        <v>0</v>
      </c>
      <c r="D175" s="33">
        <v>838</v>
      </c>
      <c r="E175" s="29">
        <v>0</v>
      </c>
      <c r="F175" s="138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/>
      <c r="EM175" s="9"/>
      <c r="EN175" s="9"/>
      <c r="EO175" s="9"/>
      <c r="EP175" s="9"/>
      <c r="EQ175" s="9"/>
      <c r="ER175" s="9"/>
      <c r="ES175" s="9"/>
      <c r="ET175" s="9"/>
      <c r="EU175" s="9"/>
      <c r="EV175" s="9"/>
      <c r="EW175" s="9"/>
      <c r="EX175" s="9"/>
      <c r="EY175" s="9"/>
      <c r="EZ175" s="9"/>
      <c r="FA175" s="9"/>
      <c r="FB175" s="9"/>
      <c r="FC175" s="9"/>
      <c r="FD175" s="9"/>
      <c r="FE175" s="9"/>
      <c r="FF175" s="9"/>
      <c r="FG175" s="9"/>
      <c r="FH175" s="9"/>
      <c r="FI175" s="9"/>
      <c r="FJ175" s="9"/>
      <c r="FK175" s="9"/>
      <c r="FL175" s="9"/>
      <c r="FM175" s="9"/>
      <c r="FN175" s="9"/>
      <c r="FO175" s="9"/>
      <c r="FP175" s="9"/>
      <c r="FQ175" s="9"/>
      <c r="FR175" s="9"/>
      <c r="FS175" s="9"/>
      <c r="FT175" s="9"/>
      <c r="FU175" s="9"/>
      <c r="FV175" s="9"/>
      <c r="FW175" s="9"/>
      <c r="FX175" s="9"/>
      <c r="FY175" s="9"/>
      <c r="FZ175" s="9"/>
      <c r="GA175" s="9"/>
      <c r="GB175" s="9"/>
      <c r="GC175" s="9"/>
      <c r="GD175" s="9"/>
      <c r="GE175" s="9"/>
      <c r="GF175" s="9"/>
      <c r="GG175" s="9"/>
      <c r="GH175" s="9"/>
      <c r="GI175" s="9"/>
      <c r="GJ175" s="9"/>
      <c r="GK175" s="9"/>
      <c r="GL175" s="9"/>
      <c r="GM175" s="9"/>
      <c r="GN175" s="9"/>
      <c r="GO175" s="9"/>
    </row>
    <row r="176" spans="1:197" ht="16.5" customHeight="1">
      <c r="A176" s="137" t="s">
        <v>230</v>
      </c>
      <c r="B176" s="33">
        <v>5</v>
      </c>
      <c r="C176" s="93">
        <v>1</v>
      </c>
      <c r="D176" s="33">
        <v>983</v>
      </c>
      <c r="E176" s="29">
        <v>300</v>
      </c>
      <c r="F176" s="138" t="s">
        <v>234</v>
      </c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  <c r="EO176" s="9"/>
      <c r="EP176" s="9"/>
      <c r="EQ176" s="9"/>
      <c r="ER176" s="9"/>
      <c r="ES176" s="9"/>
      <c r="ET176" s="9"/>
      <c r="EU176" s="9"/>
      <c r="EV176" s="9"/>
      <c r="EW176" s="9"/>
      <c r="EX176" s="9"/>
      <c r="EY176" s="9"/>
      <c r="EZ176" s="9"/>
      <c r="FA176" s="9"/>
      <c r="FB176" s="9"/>
      <c r="FC176" s="9"/>
      <c r="FD176" s="9"/>
      <c r="FE176" s="9"/>
      <c r="FF176" s="9"/>
      <c r="FG176" s="9"/>
      <c r="FH176" s="9"/>
      <c r="FI176" s="9"/>
      <c r="FJ176" s="9"/>
      <c r="FK176" s="9"/>
      <c r="FL176" s="9"/>
      <c r="FM176" s="9"/>
      <c r="FN176" s="9"/>
      <c r="FO176" s="9"/>
      <c r="FP176" s="9"/>
      <c r="FQ176" s="9"/>
      <c r="FR176" s="9"/>
      <c r="FS176" s="9"/>
      <c r="FT176" s="9"/>
      <c r="FU176" s="9"/>
      <c r="FV176" s="9"/>
      <c r="FW176" s="9"/>
      <c r="FX176" s="9"/>
      <c r="FY176" s="9"/>
      <c r="FZ176" s="9"/>
      <c r="GA176" s="9"/>
      <c r="GB176" s="9"/>
      <c r="GC176" s="9"/>
      <c r="GD176" s="9"/>
      <c r="GE176" s="9"/>
      <c r="GF176" s="9"/>
      <c r="GG176" s="9"/>
      <c r="GH176" s="9"/>
      <c r="GI176" s="9"/>
      <c r="GJ176" s="9"/>
      <c r="GK176" s="9"/>
      <c r="GL176" s="9"/>
      <c r="GM176" s="9"/>
      <c r="GN176" s="9"/>
      <c r="GO176" s="9"/>
    </row>
    <row r="177" spans="1:197" ht="16.5" customHeight="1">
      <c r="A177" s="137" t="s">
        <v>227</v>
      </c>
      <c r="B177" s="33">
        <v>6</v>
      </c>
      <c r="C177" s="93">
        <v>0</v>
      </c>
      <c r="D177" s="33">
        <v>304</v>
      </c>
      <c r="E177" s="29">
        <v>0</v>
      </c>
      <c r="F177" s="138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9"/>
      <c r="EZ177" s="9"/>
      <c r="FA177" s="9"/>
      <c r="FB177" s="9"/>
      <c r="FC177" s="9"/>
      <c r="FD177" s="9"/>
      <c r="FE177" s="9"/>
      <c r="FF177" s="9"/>
      <c r="FG177" s="9"/>
      <c r="FH177" s="9"/>
      <c r="FI177" s="9"/>
      <c r="FJ177" s="9"/>
      <c r="FK177" s="9"/>
      <c r="FL177" s="9"/>
      <c r="FM177" s="9"/>
      <c r="FN177" s="9"/>
      <c r="FO177" s="9"/>
      <c r="FP177" s="9"/>
      <c r="FQ177" s="9"/>
      <c r="FR177" s="9"/>
      <c r="FS177" s="9"/>
      <c r="FT177" s="9"/>
      <c r="FU177" s="9"/>
      <c r="FV177" s="9"/>
      <c r="FW177" s="9"/>
      <c r="FX177" s="9"/>
      <c r="FY177" s="9"/>
      <c r="FZ177" s="9"/>
      <c r="GA177" s="9"/>
      <c r="GB177" s="9"/>
      <c r="GC177" s="9"/>
      <c r="GD177" s="9"/>
      <c r="GE177" s="9"/>
      <c r="GF177" s="9"/>
      <c r="GG177" s="9"/>
      <c r="GH177" s="9"/>
      <c r="GI177" s="9"/>
      <c r="GJ177" s="9"/>
      <c r="GK177" s="9"/>
      <c r="GL177" s="9"/>
      <c r="GM177" s="9"/>
      <c r="GN177" s="9"/>
      <c r="GO177" s="9"/>
    </row>
    <row r="178" spans="1:197" ht="16.5" customHeight="1">
      <c r="A178" s="137" t="s">
        <v>219</v>
      </c>
      <c r="B178" s="33">
        <v>5</v>
      </c>
      <c r="C178" s="93">
        <v>4</v>
      </c>
      <c r="D178" s="33">
        <v>474</v>
      </c>
      <c r="E178" s="29">
        <v>454</v>
      </c>
      <c r="F178" s="138" t="s">
        <v>222</v>
      </c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  <c r="EY178" s="9"/>
      <c r="EZ178" s="9"/>
      <c r="FA178" s="9"/>
      <c r="FB178" s="9"/>
      <c r="FC178" s="9"/>
      <c r="FD178" s="9"/>
      <c r="FE178" s="9"/>
      <c r="FF178" s="9"/>
      <c r="FG178" s="9"/>
      <c r="FH178" s="9"/>
      <c r="FI178" s="9"/>
      <c r="FJ178" s="9"/>
      <c r="FK178" s="9"/>
      <c r="FL178" s="9"/>
      <c r="FM178" s="9"/>
      <c r="FN178" s="9"/>
      <c r="FO178" s="9"/>
      <c r="FP178" s="9"/>
      <c r="FQ178" s="9"/>
      <c r="FR178" s="9"/>
      <c r="FS178" s="9"/>
      <c r="FT178" s="9"/>
      <c r="FU178" s="9"/>
      <c r="FV178" s="9"/>
      <c r="FW178" s="9"/>
      <c r="FX178" s="9"/>
      <c r="FY178" s="9"/>
      <c r="FZ178" s="9"/>
      <c r="GA178" s="9"/>
      <c r="GB178" s="9"/>
      <c r="GC178" s="9"/>
      <c r="GD178" s="9"/>
      <c r="GE178" s="9"/>
      <c r="GF178" s="9"/>
      <c r="GG178" s="9"/>
      <c r="GH178" s="9"/>
      <c r="GI178" s="9"/>
      <c r="GJ178" s="9"/>
      <c r="GK178" s="9"/>
      <c r="GL178" s="9"/>
      <c r="GM178" s="9"/>
      <c r="GN178" s="9"/>
      <c r="GO178" s="9"/>
    </row>
    <row r="179" spans="1:197" ht="16.5" customHeight="1">
      <c r="A179" s="137" t="s">
        <v>220</v>
      </c>
      <c r="B179" s="33">
        <v>3</v>
      </c>
      <c r="C179" s="93">
        <v>0</v>
      </c>
      <c r="D179" s="33">
        <v>178</v>
      </c>
      <c r="E179" s="29">
        <v>0</v>
      </c>
      <c r="F179" s="13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9"/>
      <c r="ER179" s="9"/>
      <c r="ES179" s="9"/>
      <c r="ET179" s="9"/>
      <c r="EU179" s="9"/>
      <c r="EV179" s="9"/>
      <c r="EW179" s="9"/>
      <c r="EX179" s="9"/>
      <c r="EY179" s="9"/>
      <c r="EZ179" s="9"/>
      <c r="FA179" s="9"/>
      <c r="FB179" s="9"/>
      <c r="FC179" s="9"/>
      <c r="FD179" s="9"/>
      <c r="FE179" s="9"/>
      <c r="FF179" s="9"/>
      <c r="FG179" s="9"/>
      <c r="FH179" s="9"/>
      <c r="FI179" s="9"/>
      <c r="FJ179" s="9"/>
      <c r="FK179" s="9"/>
      <c r="FL179" s="9"/>
      <c r="FM179" s="9"/>
      <c r="FN179" s="9"/>
      <c r="FO179" s="9"/>
      <c r="FP179" s="9"/>
      <c r="FQ179" s="9"/>
      <c r="FR179" s="9"/>
      <c r="FS179" s="9"/>
      <c r="FT179" s="9"/>
      <c r="FU179" s="9"/>
      <c r="FV179" s="9"/>
      <c r="FW179" s="9"/>
      <c r="FX179" s="9"/>
      <c r="FY179" s="9"/>
      <c r="FZ179" s="9"/>
      <c r="GA179" s="9"/>
      <c r="GB179" s="9"/>
      <c r="GC179" s="9"/>
      <c r="GD179" s="9"/>
      <c r="GE179" s="9"/>
      <c r="GF179" s="9"/>
      <c r="GG179" s="9"/>
      <c r="GH179" s="9"/>
      <c r="GI179" s="9"/>
      <c r="GJ179" s="9"/>
      <c r="GK179" s="9"/>
      <c r="GL179" s="9"/>
      <c r="GM179" s="9"/>
      <c r="GN179" s="9"/>
      <c r="GO179" s="9"/>
    </row>
    <row r="180" spans="1:197" ht="16.5" customHeight="1">
      <c r="A180" s="137" t="s">
        <v>57</v>
      </c>
      <c r="B180" s="33">
        <v>1</v>
      </c>
      <c r="C180" s="93">
        <v>0</v>
      </c>
      <c r="D180" s="33">
        <v>29</v>
      </c>
      <c r="E180" s="29">
        <v>0</v>
      </c>
      <c r="F180" s="138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9"/>
      <c r="ER180" s="9"/>
      <c r="ES180" s="9"/>
      <c r="ET180" s="9"/>
      <c r="EU180" s="9"/>
      <c r="EV180" s="9"/>
      <c r="EW180" s="9"/>
      <c r="EX180" s="9"/>
      <c r="EY180" s="9"/>
      <c r="EZ180" s="9"/>
      <c r="FA180" s="9"/>
      <c r="FB180" s="9"/>
      <c r="FC180" s="9"/>
      <c r="FD180" s="9"/>
      <c r="FE180" s="9"/>
      <c r="FF180" s="9"/>
      <c r="FG180" s="9"/>
      <c r="FH180" s="9"/>
      <c r="FI180" s="9"/>
      <c r="FJ180" s="9"/>
      <c r="FK180" s="9"/>
      <c r="FL180" s="9"/>
      <c r="FM180" s="9"/>
      <c r="FN180" s="9"/>
      <c r="FO180" s="9"/>
      <c r="FP180" s="9"/>
      <c r="FQ180" s="9"/>
      <c r="FR180" s="9"/>
      <c r="FS180" s="9"/>
      <c r="FT180" s="9"/>
      <c r="FU180" s="9"/>
      <c r="FV180" s="9"/>
      <c r="FW180" s="9"/>
      <c r="FX180" s="9"/>
      <c r="FY180" s="9"/>
      <c r="FZ180" s="9"/>
      <c r="GA180" s="9"/>
      <c r="GB180" s="9"/>
      <c r="GC180" s="9"/>
      <c r="GD180" s="9"/>
      <c r="GE180" s="9"/>
      <c r="GF180" s="9"/>
      <c r="GG180" s="9"/>
      <c r="GH180" s="9"/>
      <c r="GI180" s="9"/>
      <c r="GJ180" s="9"/>
      <c r="GK180" s="9"/>
      <c r="GL180" s="9"/>
      <c r="GM180" s="9"/>
      <c r="GN180" s="9"/>
      <c r="GO180" s="9"/>
    </row>
    <row r="181" spans="1:197" ht="16.5" customHeight="1">
      <c r="A181" s="137" t="s">
        <v>56</v>
      </c>
      <c r="B181" s="33">
        <v>4</v>
      </c>
      <c r="C181" s="93">
        <v>0</v>
      </c>
      <c r="D181" s="33">
        <v>199</v>
      </c>
      <c r="E181" s="29">
        <v>0</v>
      </c>
      <c r="F181" s="13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9"/>
      <c r="EZ181" s="9"/>
      <c r="FA181" s="9"/>
      <c r="FB181" s="9"/>
      <c r="FC181" s="9"/>
      <c r="FD181" s="9"/>
      <c r="FE181" s="9"/>
      <c r="FF181" s="9"/>
      <c r="FG181" s="9"/>
      <c r="FH181" s="9"/>
      <c r="FI181" s="9"/>
      <c r="FJ181" s="9"/>
      <c r="FK181" s="9"/>
      <c r="FL181" s="9"/>
      <c r="FM181" s="9"/>
      <c r="FN181" s="9"/>
      <c r="FO181" s="9"/>
      <c r="FP181" s="9"/>
      <c r="FQ181" s="9"/>
      <c r="FR181" s="9"/>
      <c r="FS181" s="9"/>
      <c r="FT181" s="9"/>
      <c r="FU181" s="9"/>
      <c r="FV181" s="9"/>
      <c r="FW181" s="9"/>
      <c r="FX181" s="9"/>
      <c r="FY181" s="9"/>
      <c r="FZ181" s="9"/>
      <c r="GA181" s="9"/>
      <c r="GB181" s="9"/>
      <c r="GC181" s="9"/>
      <c r="GD181" s="9"/>
      <c r="GE181" s="9"/>
      <c r="GF181" s="9"/>
      <c r="GG181" s="9"/>
      <c r="GH181" s="9"/>
      <c r="GI181" s="9"/>
      <c r="GJ181" s="9"/>
      <c r="GK181" s="9"/>
      <c r="GL181" s="9"/>
      <c r="GM181" s="9"/>
      <c r="GN181" s="9"/>
      <c r="GO181" s="9"/>
    </row>
    <row r="182" spans="1:197" ht="16.5" customHeight="1" thickBot="1">
      <c r="A182" s="137" t="s">
        <v>181</v>
      </c>
      <c r="B182" s="33">
        <v>2</v>
      </c>
      <c r="C182" s="93">
        <v>1</v>
      </c>
      <c r="D182" s="33">
        <v>40</v>
      </c>
      <c r="E182" s="29">
        <v>10</v>
      </c>
      <c r="F182" s="138" t="s">
        <v>164</v>
      </c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9"/>
      <c r="ER182" s="9"/>
      <c r="ES182" s="9"/>
      <c r="ET182" s="9"/>
      <c r="EU182" s="9"/>
      <c r="EV182" s="9"/>
      <c r="EW182" s="9"/>
      <c r="EX182" s="9"/>
      <c r="EY182" s="9"/>
      <c r="EZ182" s="9"/>
      <c r="FA182" s="9"/>
      <c r="FB182" s="9"/>
      <c r="FC182" s="9"/>
      <c r="FD182" s="9"/>
      <c r="FE182" s="9"/>
      <c r="FF182" s="9"/>
      <c r="FG182" s="9"/>
      <c r="FH182" s="9"/>
      <c r="FI182" s="9"/>
      <c r="FJ182" s="9"/>
      <c r="FK182" s="9"/>
      <c r="FL182" s="9"/>
      <c r="FM182" s="9"/>
      <c r="FN182" s="9"/>
      <c r="FO182" s="9"/>
      <c r="FP182" s="9"/>
      <c r="FQ182" s="9"/>
      <c r="FR182" s="9"/>
      <c r="FS182" s="9"/>
      <c r="FT182" s="9"/>
      <c r="FU182" s="9"/>
      <c r="FV182" s="9"/>
      <c r="FW182" s="9"/>
      <c r="FX182" s="9"/>
      <c r="FY182" s="9"/>
      <c r="FZ182" s="9"/>
      <c r="GA182" s="9"/>
      <c r="GB182" s="9"/>
      <c r="GC182" s="9"/>
      <c r="GD182" s="9"/>
      <c r="GE182" s="9"/>
      <c r="GF182" s="9"/>
      <c r="GG182" s="9"/>
      <c r="GH182" s="9"/>
      <c r="GI182" s="9"/>
      <c r="GJ182" s="9"/>
      <c r="GK182" s="9"/>
      <c r="GL182" s="9"/>
      <c r="GM182" s="9"/>
      <c r="GN182" s="9"/>
      <c r="GO182" s="9"/>
    </row>
    <row r="183" spans="1:197" ht="16.5" customHeight="1" thickBot="1">
      <c r="A183" s="184" t="s">
        <v>240</v>
      </c>
      <c r="B183" s="177">
        <f>SUM(B184:B195)</f>
        <v>53</v>
      </c>
      <c r="C183" s="178">
        <f>SUM(C184:C195)</f>
        <v>8</v>
      </c>
      <c r="D183" s="177">
        <f>SUM(D184:D195)</f>
        <v>8457</v>
      </c>
      <c r="E183" s="180">
        <f>SUM(E184:E195)</f>
        <v>2479</v>
      </c>
      <c r="F183" s="180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9"/>
      <c r="EZ183" s="9"/>
      <c r="FA183" s="9"/>
      <c r="FB183" s="9"/>
      <c r="FC183" s="9"/>
      <c r="FD183" s="9"/>
      <c r="FE183" s="9"/>
      <c r="FF183" s="9"/>
      <c r="FG183" s="9"/>
      <c r="FH183" s="9"/>
      <c r="FI183" s="9"/>
      <c r="FJ183" s="9"/>
      <c r="FK183" s="9"/>
      <c r="FL183" s="9"/>
      <c r="FM183" s="9"/>
      <c r="FN183" s="9"/>
      <c r="FO183" s="9"/>
      <c r="FP183" s="9"/>
      <c r="FQ183" s="9"/>
      <c r="FR183" s="9"/>
      <c r="FS183" s="9"/>
      <c r="FT183" s="9"/>
      <c r="FU183" s="9"/>
      <c r="FV183" s="9"/>
      <c r="FW183" s="9"/>
      <c r="FX183" s="9"/>
      <c r="FY183" s="9"/>
      <c r="FZ183" s="9"/>
      <c r="GA183" s="9"/>
      <c r="GB183" s="9"/>
      <c r="GC183" s="9"/>
      <c r="GD183" s="9"/>
      <c r="GE183" s="9"/>
      <c r="GF183" s="9"/>
      <c r="GG183" s="9"/>
      <c r="GH183" s="9"/>
      <c r="GI183" s="9"/>
      <c r="GJ183" s="9"/>
      <c r="GK183" s="9"/>
      <c r="GL183" s="9"/>
      <c r="GM183" s="9"/>
      <c r="GN183" s="9"/>
      <c r="GO183" s="9"/>
    </row>
    <row r="184" spans="1:197" ht="16.5" customHeight="1" thickTop="1">
      <c r="A184" s="137" t="s">
        <v>212</v>
      </c>
      <c r="B184" s="33">
        <v>6</v>
      </c>
      <c r="C184" s="93">
        <v>2</v>
      </c>
      <c r="D184" s="33">
        <v>654</v>
      </c>
      <c r="E184" s="29">
        <v>260</v>
      </c>
      <c r="F184" s="138" t="s">
        <v>192</v>
      </c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9"/>
      <c r="EP184" s="9"/>
      <c r="EQ184" s="9"/>
      <c r="ER184" s="9"/>
      <c r="ES184" s="9"/>
      <c r="ET184" s="9"/>
      <c r="EU184" s="9"/>
      <c r="EV184" s="9"/>
      <c r="EW184" s="9"/>
      <c r="EX184" s="9"/>
      <c r="EY184" s="9"/>
      <c r="EZ184" s="9"/>
      <c r="FA184" s="9"/>
      <c r="FB184" s="9"/>
      <c r="FC184" s="9"/>
      <c r="FD184" s="9"/>
      <c r="FE184" s="9"/>
      <c r="FF184" s="9"/>
      <c r="FG184" s="9"/>
      <c r="FH184" s="9"/>
      <c r="FI184" s="9"/>
      <c r="FJ184" s="9"/>
      <c r="FK184" s="9"/>
      <c r="FL184" s="9"/>
      <c r="FM184" s="9"/>
      <c r="FN184" s="9"/>
      <c r="FO184" s="9"/>
      <c r="FP184" s="9"/>
      <c r="FQ184" s="9"/>
      <c r="FR184" s="9"/>
      <c r="FS184" s="9"/>
      <c r="FT184" s="9"/>
      <c r="FU184" s="9"/>
      <c r="FV184" s="9"/>
      <c r="FW184" s="9"/>
      <c r="FX184" s="9"/>
      <c r="FY184" s="9"/>
      <c r="FZ184" s="9"/>
      <c r="GA184" s="9"/>
      <c r="GB184" s="9"/>
      <c r="GC184" s="9"/>
      <c r="GD184" s="9"/>
      <c r="GE184" s="9"/>
      <c r="GF184" s="9"/>
      <c r="GG184" s="9"/>
      <c r="GH184" s="9"/>
      <c r="GI184" s="9"/>
      <c r="GJ184" s="9"/>
      <c r="GK184" s="9"/>
      <c r="GL184" s="9"/>
      <c r="GM184" s="9"/>
      <c r="GN184" s="9"/>
      <c r="GO184" s="9"/>
    </row>
    <row r="185" spans="1:197" ht="16.5" customHeight="1">
      <c r="A185" s="137" t="s">
        <v>210</v>
      </c>
      <c r="B185" s="33">
        <v>5</v>
      </c>
      <c r="C185" s="93">
        <v>1</v>
      </c>
      <c r="D185" s="33">
        <v>1639</v>
      </c>
      <c r="E185" s="29">
        <v>1356</v>
      </c>
      <c r="F185" s="138" t="s">
        <v>165</v>
      </c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L185" s="9"/>
      <c r="EM185" s="9"/>
      <c r="EN185" s="9"/>
      <c r="EO185" s="9"/>
      <c r="EP185" s="9"/>
      <c r="EQ185" s="9"/>
      <c r="ER185" s="9"/>
      <c r="ES185" s="9"/>
      <c r="ET185" s="9"/>
      <c r="EU185" s="9"/>
      <c r="EV185" s="9"/>
      <c r="EW185" s="9"/>
      <c r="EX185" s="9"/>
      <c r="EY185" s="9"/>
      <c r="EZ185" s="9"/>
      <c r="FA185" s="9"/>
      <c r="FB185" s="9"/>
      <c r="FC185" s="9"/>
      <c r="FD185" s="9"/>
      <c r="FE185" s="9"/>
      <c r="FF185" s="9"/>
      <c r="FG185" s="9"/>
      <c r="FH185" s="9"/>
      <c r="FI185" s="9"/>
      <c r="FJ185" s="9"/>
      <c r="FK185" s="9"/>
      <c r="FL185" s="9"/>
      <c r="FM185" s="9"/>
      <c r="FN185" s="9"/>
      <c r="FO185" s="9"/>
      <c r="FP185" s="9"/>
      <c r="FQ185" s="9"/>
      <c r="FR185" s="9"/>
      <c r="FS185" s="9"/>
      <c r="FT185" s="9"/>
      <c r="FU185" s="9"/>
      <c r="FV185" s="9"/>
      <c r="FW185" s="9"/>
      <c r="FX185" s="9"/>
      <c r="FY185" s="9"/>
      <c r="FZ185" s="9"/>
      <c r="GA185" s="9"/>
      <c r="GB185" s="9"/>
      <c r="GC185" s="9"/>
      <c r="GD185" s="9"/>
      <c r="GE185" s="9"/>
      <c r="GF185" s="9"/>
      <c r="GG185" s="9"/>
      <c r="GH185" s="9"/>
      <c r="GI185" s="9"/>
      <c r="GJ185" s="9"/>
      <c r="GK185" s="9"/>
      <c r="GL185" s="9"/>
      <c r="GM185" s="9"/>
      <c r="GN185" s="9"/>
      <c r="GO185" s="9"/>
    </row>
    <row r="186" spans="1:197" ht="16.5" customHeight="1">
      <c r="A186" s="137" t="s">
        <v>211</v>
      </c>
      <c r="B186" s="33">
        <v>2</v>
      </c>
      <c r="C186" s="93">
        <v>0</v>
      </c>
      <c r="D186" s="33">
        <v>52</v>
      </c>
      <c r="E186" s="29">
        <v>0</v>
      </c>
      <c r="F186" s="138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L186" s="9"/>
      <c r="EM186" s="9"/>
      <c r="EN186" s="9"/>
      <c r="EO186" s="9"/>
      <c r="EP186" s="9"/>
      <c r="EQ186" s="9"/>
      <c r="ER186" s="9"/>
      <c r="ES186" s="9"/>
      <c r="ET186" s="9"/>
      <c r="EU186" s="9"/>
      <c r="EV186" s="9"/>
      <c r="EW186" s="9"/>
      <c r="EX186" s="9"/>
      <c r="EY186" s="9"/>
      <c r="EZ186" s="9"/>
      <c r="FA186" s="9"/>
      <c r="FB186" s="9"/>
      <c r="FC186" s="9"/>
      <c r="FD186" s="9"/>
      <c r="FE186" s="9"/>
      <c r="FF186" s="9"/>
      <c r="FG186" s="9"/>
      <c r="FH186" s="9"/>
      <c r="FI186" s="9"/>
      <c r="FJ186" s="9"/>
      <c r="FK186" s="9"/>
      <c r="FL186" s="9"/>
      <c r="FM186" s="9"/>
      <c r="FN186" s="9"/>
      <c r="FO186" s="9"/>
      <c r="FP186" s="9"/>
      <c r="FQ186" s="9"/>
      <c r="FR186" s="9"/>
      <c r="FS186" s="9"/>
      <c r="FT186" s="9"/>
      <c r="FU186" s="9"/>
      <c r="FV186" s="9"/>
      <c r="FW186" s="9"/>
      <c r="FX186" s="9"/>
      <c r="FY186" s="9"/>
      <c r="FZ186" s="9"/>
      <c r="GA186" s="9"/>
      <c r="GB186" s="9"/>
      <c r="GC186" s="9"/>
      <c r="GD186" s="9"/>
      <c r="GE186" s="9"/>
      <c r="GF186" s="9"/>
      <c r="GG186" s="9"/>
      <c r="GH186" s="9"/>
      <c r="GI186" s="9"/>
      <c r="GJ186" s="9"/>
      <c r="GK186" s="9"/>
      <c r="GL186" s="9"/>
      <c r="GM186" s="9"/>
      <c r="GN186" s="9"/>
      <c r="GO186" s="9"/>
    </row>
    <row r="187" spans="1:197" ht="16.5" customHeight="1">
      <c r="A187" s="137" t="s">
        <v>207</v>
      </c>
      <c r="B187" s="33">
        <v>1</v>
      </c>
      <c r="C187" s="93">
        <v>0</v>
      </c>
      <c r="D187" s="33">
        <v>264</v>
      </c>
      <c r="E187" s="29">
        <v>0</v>
      </c>
      <c r="F187" s="143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  <c r="DT187" s="9"/>
      <c r="DU187" s="9"/>
      <c r="DV187" s="9"/>
      <c r="DW187" s="9"/>
      <c r="DX187" s="9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9"/>
      <c r="EJ187" s="9"/>
      <c r="EK187" s="9"/>
      <c r="EL187" s="9"/>
      <c r="EM187" s="9"/>
      <c r="EN187" s="9"/>
      <c r="EO187" s="9"/>
      <c r="EP187" s="9"/>
      <c r="EQ187" s="9"/>
      <c r="ER187" s="9"/>
      <c r="ES187" s="9"/>
      <c r="ET187" s="9"/>
      <c r="EU187" s="9"/>
      <c r="EV187" s="9"/>
      <c r="EW187" s="9"/>
      <c r="EX187" s="9"/>
      <c r="EY187" s="9"/>
      <c r="EZ187" s="9"/>
      <c r="FA187" s="9"/>
      <c r="FB187" s="9"/>
      <c r="FC187" s="9"/>
      <c r="FD187" s="9"/>
      <c r="FE187" s="9"/>
      <c r="FF187" s="9"/>
      <c r="FG187" s="9"/>
      <c r="FH187" s="9"/>
      <c r="FI187" s="9"/>
      <c r="FJ187" s="9"/>
      <c r="FK187" s="9"/>
      <c r="FL187" s="9"/>
      <c r="FM187" s="9"/>
      <c r="FN187" s="9"/>
      <c r="FO187" s="9"/>
      <c r="FP187" s="9"/>
      <c r="FQ187" s="9"/>
      <c r="FR187" s="9"/>
      <c r="FS187" s="9"/>
      <c r="FT187" s="9"/>
      <c r="FU187" s="9"/>
      <c r="FV187" s="9"/>
      <c r="FW187" s="9"/>
      <c r="FX187" s="9"/>
      <c r="FY187" s="9"/>
      <c r="FZ187" s="9"/>
      <c r="GA187" s="9"/>
      <c r="GB187" s="9"/>
      <c r="GC187" s="9"/>
      <c r="GD187" s="9"/>
      <c r="GE187" s="9"/>
      <c r="GF187" s="9"/>
      <c r="GG187" s="9"/>
      <c r="GH187" s="9"/>
      <c r="GI187" s="9"/>
      <c r="GJ187" s="9"/>
      <c r="GK187" s="9"/>
      <c r="GL187" s="9"/>
      <c r="GM187" s="9"/>
      <c r="GN187" s="9"/>
      <c r="GO187" s="9"/>
    </row>
    <row r="188" spans="1:197" ht="16.5" customHeight="1">
      <c r="A188" s="137" t="s">
        <v>190</v>
      </c>
      <c r="B188" s="33">
        <v>3</v>
      </c>
      <c r="C188" s="93">
        <v>1</v>
      </c>
      <c r="D188" s="33">
        <v>486</v>
      </c>
      <c r="E188" s="29">
        <v>400</v>
      </c>
      <c r="F188" s="138" t="s">
        <v>191</v>
      </c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  <c r="EO188" s="9"/>
      <c r="EP188" s="9"/>
      <c r="EQ188" s="9"/>
      <c r="ER188" s="9"/>
      <c r="ES188" s="9"/>
      <c r="ET188" s="9"/>
      <c r="EU188" s="9"/>
      <c r="EV188" s="9"/>
      <c r="EW188" s="9"/>
      <c r="EX188" s="9"/>
      <c r="EY188" s="9"/>
      <c r="EZ188" s="9"/>
      <c r="FA188" s="9"/>
      <c r="FB188" s="9"/>
      <c r="FC188" s="9"/>
      <c r="FD188" s="9"/>
      <c r="FE188" s="9"/>
      <c r="FF188" s="9"/>
      <c r="FG188" s="9"/>
      <c r="FH188" s="9"/>
      <c r="FI188" s="9"/>
      <c r="FJ188" s="9"/>
      <c r="FK188" s="9"/>
      <c r="FL188" s="9"/>
      <c r="FM188" s="9"/>
      <c r="FN188" s="9"/>
      <c r="FO188" s="9"/>
      <c r="FP188" s="9"/>
      <c r="FQ188" s="9"/>
      <c r="FR188" s="9"/>
      <c r="FS188" s="9"/>
      <c r="FT188" s="9"/>
      <c r="FU188" s="9"/>
      <c r="FV188" s="9"/>
      <c r="FW188" s="9"/>
      <c r="FX188" s="9"/>
      <c r="FY188" s="9"/>
      <c r="FZ188" s="9"/>
      <c r="GA188" s="9"/>
      <c r="GB188" s="9"/>
      <c r="GC188" s="9"/>
      <c r="GD188" s="9"/>
      <c r="GE188" s="9"/>
      <c r="GF188" s="9"/>
      <c r="GG188" s="9"/>
      <c r="GH188" s="9"/>
      <c r="GI188" s="9"/>
      <c r="GJ188" s="9"/>
      <c r="GK188" s="9"/>
      <c r="GL188" s="9"/>
      <c r="GM188" s="9"/>
      <c r="GN188" s="9"/>
      <c r="GO188" s="9"/>
    </row>
    <row r="189" spans="1:197" ht="16.5" customHeight="1">
      <c r="A189" s="137" t="s">
        <v>206</v>
      </c>
      <c r="B189" s="33">
        <v>7</v>
      </c>
      <c r="C189" s="93">
        <v>1</v>
      </c>
      <c r="D189" s="33">
        <v>2485</v>
      </c>
      <c r="E189" s="29">
        <v>10</v>
      </c>
      <c r="F189" s="138" t="s">
        <v>164</v>
      </c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L189" s="9"/>
      <c r="EM189" s="9"/>
      <c r="EN189" s="9"/>
      <c r="EO189" s="9"/>
      <c r="EP189" s="9"/>
      <c r="EQ189" s="9"/>
      <c r="ER189" s="9"/>
      <c r="ES189" s="9"/>
      <c r="ET189" s="9"/>
      <c r="EU189" s="9"/>
      <c r="EV189" s="9"/>
      <c r="EW189" s="9"/>
      <c r="EX189" s="9"/>
      <c r="EY189" s="9"/>
      <c r="EZ189" s="9"/>
      <c r="FA189" s="9"/>
      <c r="FB189" s="9"/>
      <c r="FC189" s="9"/>
      <c r="FD189" s="9"/>
      <c r="FE189" s="9"/>
      <c r="FF189" s="9"/>
      <c r="FG189" s="9"/>
      <c r="FH189" s="9"/>
      <c r="FI189" s="9"/>
      <c r="FJ189" s="9"/>
      <c r="FK189" s="9"/>
      <c r="FL189" s="9"/>
      <c r="FM189" s="9"/>
      <c r="FN189" s="9"/>
      <c r="FO189" s="9"/>
      <c r="FP189" s="9"/>
      <c r="FQ189" s="9"/>
      <c r="FR189" s="9"/>
      <c r="FS189" s="9"/>
      <c r="FT189" s="9"/>
      <c r="FU189" s="9"/>
      <c r="FV189" s="9"/>
      <c r="FW189" s="9"/>
      <c r="FX189" s="9"/>
      <c r="FY189" s="9"/>
      <c r="FZ189" s="9"/>
      <c r="GA189" s="9"/>
      <c r="GB189" s="9"/>
      <c r="GC189" s="9"/>
      <c r="GD189" s="9"/>
      <c r="GE189" s="9"/>
      <c r="GF189" s="9"/>
      <c r="GG189" s="9"/>
      <c r="GH189" s="9"/>
      <c r="GI189" s="9"/>
      <c r="GJ189" s="9"/>
      <c r="GK189" s="9"/>
      <c r="GL189" s="9"/>
      <c r="GM189" s="9"/>
      <c r="GN189" s="9"/>
      <c r="GO189" s="9"/>
    </row>
    <row r="190" spans="1:197" ht="16.5" customHeight="1">
      <c r="A190" s="137" t="s">
        <v>189</v>
      </c>
      <c r="B190" s="33">
        <v>7</v>
      </c>
      <c r="C190" s="93">
        <v>1</v>
      </c>
      <c r="D190" s="33">
        <v>629</v>
      </c>
      <c r="E190" s="29">
        <v>200</v>
      </c>
      <c r="F190" s="138" t="s">
        <v>191</v>
      </c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9"/>
      <c r="DJ190" s="9"/>
      <c r="DK190" s="9"/>
      <c r="DL190" s="9"/>
      <c r="DM190" s="9"/>
      <c r="DN190" s="9"/>
      <c r="DO190" s="9"/>
      <c r="DP190" s="9"/>
      <c r="DQ190" s="9"/>
      <c r="DR190" s="9"/>
      <c r="DS190" s="9"/>
      <c r="DT190" s="9"/>
      <c r="DU190" s="9"/>
      <c r="DV190" s="9"/>
      <c r="DW190" s="9"/>
      <c r="DX190" s="9"/>
      <c r="DY190" s="9"/>
      <c r="DZ190" s="9"/>
      <c r="EA190" s="9"/>
      <c r="EB190" s="9"/>
      <c r="EC190" s="9"/>
      <c r="ED190" s="9"/>
      <c r="EE190" s="9"/>
      <c r="EF190" s="9"/>
      <c r="EG190" s="9"/>
      <c r="EH190" s="9"/>
      <c r="EI190" s="9"/>
      <c r="EJ190" s="9"/>
      <c r="EK190" s="9"/>
      <c r="EL190" s="9"/>
      <c r="EM190" s="9"/>
      <c r="EN190" s="9"/>
      <c r="EO190" s="9"/>
      <c r="EP190" s="9"/>
      <c r="EQ190" s="9"/>
      <c r="ER190" s="9"/>
      <c r="ES190" s="9"/>
      <c r="ET190" s="9"/>
      <c r="EU190" s="9"/>
      <c r="EV190" s="9"/>
      <c r="EW190" s="9"/>
      <c r="EX190" s="9"/>
      <c r="EY190" s="9"/>
      <c r="EZ190" s="9"/>
      <c r="FA190" s="9"/>
      <c r="FB190" s="9"/>
      <c r="FC190" s="9"/>
      <c r="FD190" s="9"/>
      <c r="FE190" s="9"/>
      <c r="FF190" s="9"/>
      <c r="FG190" s="9"/>
      <c r="FH190" s="9"/>
      <c r="FI190" s="9"/>
      <c r="FJ190" s="9"/>
      <c r="FK190" s="9"/>
      <c r="FL190" s="9"/>
      <c r="FM190" s="9"/>
      <c r="FN190" s="9"/>
      <c r="FO190" s="9"/>
      <c r="FP190" s="9"/>
      <c r="FQ190" s="9"/>
      <c r="FR190" s="9"/>
      <c r="FS190" s="9"/>
      <c r="FT190" s="9"/>
      <c r="FU190" s="9"/>
      <c r="FV190" s="9"/>
      <c r="FW190" s="9"/>
      <c r="FX190" s="9"/>
      <c r="FY190" s="9"/>
      <c r="FZ190" s="9"/>
      <c r="GA190" s="9"/>
      <c r="GB190" s="9"/>
      <c r="GC190" s="9"/>
      <c r="GD190" s="9"/>
      <c r="GE190" s="9"/>
      <c r="GF190" s="9"/>
      <c r="GG190" s="9"/>
      <c r="GH190" s="9"/>
      <c r="GI190" s="9"/>
      <c r="GJ190" s="9"/>
      <c r="GK190" s="9"/>
      <c r="GL190" s="9"/>
      <c r="GM190" s="9"/>
      <c r="GN190" s="9"/>
      <c r="GO190" s="9"/>
    </row>
    <row r="191" spans="1:197" ht="16.5" customHeight="1">
      <c r="A191" s="137" t="s">
        <v>185</v>
      </c>
      <c r="B191" s="33">
        <v>3</v>
      </c>
      <c r="C191" s="93">
        <v>1</v>
      </c>
      <c r="D191" s="33">
        <v>219</v>
      </c>
      <c r="E191" s="29">
        <v>103</v>
      </c>
      <c r="F191" s="138" t="s">
        <v>164</v>
      </c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9"/>
      <c r="DX191" s="9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  <c r="EL191" s="9"/>
      <c r="EM191" s="9"/>
      <c r="EN191" s="9"/>
      <c r="EO191" s="9"/>
      <c r="EP191" s="9"/>
      <c r="EQ191" s="9"/>
      <c r="ER191" s="9"/>
      <c r="ES191" s="9"/>
      <c r="ET191" s="9"/>
      <c r="EU191" s="9"/>
      <c r="EV191" s="9"/>
      <c r="EW191" s="9"/>
      <c r="EX191" s="9"/>
      <c r="EY191" s="9"/>
      <c r="EZ191" s="9"/>
      <c r="FA191" s="9"/>
      <c r="FB191" s="9"/>
      <c r="FC191" s="9"/>
      <c r="FD191" s="9"/>
      <c r="FE191" s="9"/>
      <c r="FF191" s="9"/>
      <c r="FG191" s="9"/>
      <c r="FH191" s="9"/>
      <c r="FI191" s="9"/>
      <c r="FJ191" s="9"/>
      <c r="FK191" s="9"/>
      <c r="FL191" s="9"/>
      <c r="FM191" s="9"/>
      <c r="FN191" s="9"/>
      <c r="FO191" s="9"/>
      <c r="FP191" s="9"/>
      <c r="FQ191" s="9"/>
      <c r="FR191" s="9"/>
      <c r="FS191" s="9"/>
      <c r="FT191" s="9"/>
      <c r="FU191" s="9"/>
      <c r="FV191" s="9"/>
      <c r="FW191" s="9"/>
      <c r="FX191" s="9"/>
      <c r="FY191" s="9"/>
      <c r="FZ191" s="9"/>
      <c r="GA191" s="9"/>
      <c r="GB191" s="9"/>
      <c r="GC191" s="9"/>
      <c r="GD191" s="9"/>
      <c r="GE191" s="9"/>
      <c r="GF191" s="9"/>
      <c r="GG191" s="9"/>
      <c r="GH191" s="9"/>
      <c r="GI191" s="9"/>
      <c r="GJ191" s="9"/>
      <c r="GK191" s="9"/>
      <c r="GL191" s="9"/>
      <c r="GM191" s="9"/>
      <c r="GN191" s="9"/>
      <c r="GO191" s="9"/>
    </row>
    <row r="192" spans="1:197" ht="16.5" customHeight="1">
      <c r="A192" s="137" t="s">
        <v>117</v>
      </c>
      <c r="B192" s="33">
        <v>3</v>
      </c>
      <c r="C192" s="93">
        <v>0</v>
      </c>
      <c r="D192" s="33">
        <v>160</v>
      </c>
      <c r="E192" s="29">
        <v>0</v>
      </c>
      <c r="F192" s="13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  <c r="EY192" s="9"/>
      <c r="EZ192" s="9"/>
      <c r="FA192" s="9"/>
      <c r="FB192" s="9"/>
      <c r="FC192" s="9"/>
      <c r="FD192" s="9"/>
      <c r="FE192" s="9"/>
      <c r="FF192" s="9"/>
      <c r="FG192" s="9"/>
      <c r="FH192" s="9"/>
      <c r="FI192" s="9"/>
      <c r="FJ192" s="9"/>
      <c r="FK192" s="9"/>
      <c r="FL192" s="9"/>
      <c r="FM192" s="9"/>
      <c r="FN192" s="9"/>
      <c r="FO192" s="9"/>
      <c r="FP192" s="9"/>
      <c r="FQ192" s="9"/>
      <c r="FR192" s="9"/>
      <c r="FS192" s="9"/>
      <c r="FT192" s="9"/>
      <c r="FU192" s="9"/>
      <c r="FV192" s="9"/>
      <c r="FW192" s="9"/>
      <c r="FX192" s="9"/>
      <c r="FY192" s="9"/>
      <c r="FZ192" s="9"/>
      <c r="GA192" s="9"/>
      <c r="GB192" s="9"/>
      <c r="GC192" s="9"/>
      <c r="GD192" s="9"/>
      <c r="GE192" s="9"/>
      <c r="GF192" s="9"/>
      <c r="GG192" s="9"/>
      <c r="GH192" s="9"/>
      <c r="GI192" s="9"/>
      <c r="GJ192" s="9"/>
      <c r="GK192" s="9"/>
      <c r="GL192" s="9"/>
      <c r="GM192" s="9"/>
      <c r="GN192" s="9"/>
      <c r="GO192" s="9"/>
    </row>
    <row r="193" spans="1:197" ht="16.5" customHeight="1">
      <c r="A193" s="137" t="s">
        <v>199</v>
      </c>
      <c r="B193" s="33">
        <v>7</v>
      </c>
      <c r="C193" s="93">
        <v>1</v>
      </c>
      <c r="D193" s="33">
        <v>883</v>
      </c>
      <c r="E193" s="29">
        <v>150</v>
      </c>
      <c r="F193" s="138" t="s">
        <v>198</v>
      </c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  <c r="DI193" s="9"/>
      <c r="DJ193" s="9"/>
      <c r="DK193" s="9"/>
      <c r="DL193" s="9"/>
      <c r="DM193" s="9"/>
      <c r="DN193" s="9"/>
      <c r="DO193" s="9"/>
      <c r="DP193" s="9"/>
      <c r="DQ193" s="9"/>
      <c r="DR193" s="9"/>
      <c r="DS193" s="9"/>
      <c r="DT193" s="9"/>
      <c r="DU193" s="9"/>
      <c r="DV193" s="9"/>
      <c r="DW193" s="9"/>
      <c r="DX193" s="9"/>
      <c r="DY193" s="9"/>
      <c r="DZ193" s="9"/>
      <c r="EA193" s="9"/>
      <c r="EB193" s="9"/>
      <c r="EC193" s="9"/>
      <c r="ED193" s="9"/>
      <c r="EE193" s="9"/>
      <c r="EF193" s="9"/>
      <c r="EG193" s="9"/>
      <c r="EH193" s="9"/>
      <c r="EI193" s="9"/>
      <c r="EJ193" s="9"/>
      <c r="EK193" s="9"/>
      <c r="EL193" s="9"/>
      <c r="EM193" s="9"/>
      <c r="EN193" s="9"/>
      <c r="EO193" s="9"/>
      <c r="EP193" s="9"/>
      <c r="EQ193" s="9"/>
      <c r="ER193" s="9"/>
      <c r="ES193" s="9"/>
      <c r="ET193" s="9"/>
      <c r="EU193" s="9"/>
      <c r="EV193" s="9"/>
      <c r="EW193" s="9"/>
      <c r="EX193" s="9"/>
      <c r="EY193" s="9"/>
      <c r="EZ193" s="9"/>
      <c r="FA193" s="9"/>
      <c r="FB193" s="9"/>
      <c r="FC193" s="9"/>
      <c r="FD193" s="9"/>
      <c r="FE193" s="9"/>
      <c r="FF193" s="9"/>
      <c r="FG193" s="9"/>
      <c r="FH193" s="9"/>
      <c r="FI193" s="9"/>
      <c r="FJ193" s="9"/>
      <c r="FK193" s="9"/>
      <c r="FL193" s="9"/>
      <c r="FM193" s="9"/>
      <c r="FN193" s="9"/>
      <c r="FO193" s="9"/>
      <c r="FP193" s="9"/>
      <c r="FQ193" s="9"/>
      <c r="FR193" s="9"/>
      <c r="FS193" s="9"/>
      <c r="FT193" s="9"/>
      <c r="FU193" s="9"/>
      <c r="FV193" s="9"/>
      <c r="FW193" s="9"/>
      <c r="FX193" s="9"/>
      <c r="FY193" s="9"/>
      <c r="FZ193" s="9"/>
      <c r="GA193" s="9"/>
      <c r="GB193" s="9"/>
      <c r="GC193" s="9"/>
      <c r="GD193" s="9"/>
      <c r="GE193" s="9"/>
      <c r="GF193" s="9"/>
      <c r="GG193" s="9"/>
      <c r="GH193" s="9"/>
      <c r="GI193" s="9"/>
      <c r="GJ193" s="9"/>
      <c r="GK193" s="9"/>
      <c r="GL193" s="9"/>
      <c r="GM193" s="9"/>
      <c r="GN193" s="9"/>
      <c r="GO193" s="9"/>
    </row>
    <row r="194" spans="1:197" ht="16.5" customHeight="1">
      <c r="A194" s="137" t="s">
        <v>56</v>
      </c>
      <c r="B194" s="33">
        <v>4</v>
      </c>
      <c r="C194" s="93">
        <v>0</v>
      </c>
      <c r="D194" s="33">
        <v>553</v>
      </c>
      <c r="E194" s="29">
        <v>0</v>
      </c>
      <c r="F194" s="13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  <c r="EU194" s="9"/>
      <c r="EV194" s="9"/>
      <c r="EW194" s="9"/>
      <c r="EX194" s="9"/>
      <c r="EY194" s="9"/>
      <c r="EZ194" s="9"/>
      <c r="FA194" s="9"/>
      <c r="FB194" s="9"/>
      <c r="FC194" s="9"/>
      <c r="FD194" s="9"/>
      <c r="FE194" s="9"/>
      <c r="FF194" s="9"/>
      <c r="FG194" s="9"/>
      <c r="FH194" s="9"/>
      <c r="FI194" s="9"/>
      <c r="FJ194" s="9"/>
      <c r="FK194" s="9"/>
      <c r="FL194" s="9"/>
      <c r="FM194" s="9"/>
      <c r="FN194" s="9"/>
      <c r="FO194" s="9"/>
      <c r="FP194" s="9"/>
      <c r="FQ194" s="9"/>
      <c r="FR194" s="9"/>
      <c r="FS194" s="9"/>
      <c r="FT194" s="9"/>
      <c r="FU194" s="9"/>
      <c r="FV194" s="9"/>
      <c r="FW194" s="9"/>
      <c r="FX194" s="9"/>
      <c r="FY194" s="9"/>
      <c r="FZ194" s="9"/>
      <c r="GA194" s="9"/>
      <c r="GB194" s="9"/>
      <c r="GC194" s="9"/>
      <c r="GD194" s="9"/>
      <c r="GE194" s="9"/>
      <c r="GF194" s="9"/>
      <c r="GG194" s="9"/>
      <c r="GH194" s="9"/>
      <c r="GI194" s="9"/>
      <c r="GJ194" s="9"/>
      <c r="GK194" s="9"/>
      <c r="GL194" s="9"/>
      <c r="GM194" s="9"/>
      <c r="GN194" s="9"/>
      <c r="GO194" s="9"/>
    </row>
    <row r="195" spans="1:197" ht="16.5" customHeight="1">
      <c r="A195" s="137" t="s">
        <v>181</v>
      </c>
      <c r="B195" s="33">
        <v>5</v>
      </c>
      <c r="C195" s="93">
        <v>0</v>
      </c>
      <c r="D195" s="33">
        <v>433</v>
      </c>
      <c r="E195" s="29">
        <v>0</v>
      </c>
      <c r="F195" s="13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  <c r="DI195" s="9"/>
      <c r="DJ195" s="9"/>
      <c r="DK195" s="9"/>
      <c r="DL195" s="9"/>
      <c r="DM195" s="9"/>
      <c r="DN195" s="9"/>
      <c r="DO195" s="9"/>
      <c r="DP195" s="9"/>
      <c r="DQ195" s="9"/>
      <c r="DR195" s="9"/>
      <c r="DS195" s="9"/>
      <c r="DT195" s="9"/>
      <c r="DU195" s="9"/>
      <c r="DV195" s="9"/>
      <c r="DW195" s="9"/>
      <c r="DX195" s="9"/>
      <c r="DY195" s="9"/>
      <c r="DZ195" s="9"/>
      <c r="EA195" s="9"/>
      <c r="EB195" s="9"/>
      <c r="EC195" s="9"/>
      <c r="ED195" s="9"/>
      <c r="EE195" s="9"/>
      <c r="EF195" s="9"/>
      <c r="EG195" s="9"/>
      <c r="EH195" s="9"/>
      <c r="EI195" s="9"/>
      <c r="EJ195" s="9"/>
      <c r="EK195" s="9"/>
      <c r="EL195" s="9"/>
      <c r="EM195" s="9"/>
      <c r="EN195" s="9"/>
      <c r="EO195" s="9"/>
      <c r="EP195" s="9"/>
      <c r="EQ195" s="9"/>
      <c r="ER195" s="9"/>
      <c r="ES195" s="9"/>
      <c r="ET195" s="9"/>
      <c r="EU195" s="9"/>
      <c r="EV195" s="9"/>
      <c r="EW195" s="9"/>
      <c r="EX195" s="9"/>
      <c r="EY195" s="9"/>
      <c r="EZ195" s="9"/>
      <c r="FA195" s="9"/>
      <c r="FB195" s="9"/>
      <c r="FC195" s="9"/>
      <c r="FD195" s="9"/>
      <c r="FE195" s="9"/>
      <c r="FF195" s="9"/>
      <c r="FG195" s="9"/>
      <c r="FH195" s="9"/>
      <c r="FI195" s="9"/>
      <c r="FJ195" s="9"/>
      <c r="FK195" s="9"/>
      <c r="FL195" s="9"/>
      <c r="FM195" s="9"/>
      <c r="FN195" s="9"/>
      <c r="FO195" s="9"/>
      <c r="FP195" s="9"/>
      <c r="FQ195" s="9"/>
      <c r="FR195" s="9"/>
      <c r="FS195" s="9"/>
      <c r="FT195" s="9"/>
      <c r="FU195" s="9"/>
      <c r="FV195" s="9"/>
      <c r="FW195" s="9"/>
      <c r="FX195" s="9"/>
      <c r="FY195" s="9"/>
      <c r="FZ195" s="9"/>
      <c r="GA195" s="9"/>
      <c r="GB195" s="9"/>
      <c r="GC195" s="9"/>
      <c r="GD195" s="9"/>
      <c r="GE195" s="9"/>
      <c r="GF195" s="9"/>
      <c r="GG195" s="9"/>
      <c r="GH195" s="9"/>
      <c r="GI195" s="9"/>
      <c r="GJ195" s="9"/>
      <c r="GK195" s="9"/>
      <c r="GL195" s="9"/>
      <c r="GM195" s="9"/>
      <c r="GN195" s="9"/>
      <c r="GO195" s="9"/>
    </row>
    <row r="196" spans="1:197" ht="16.5" customHeight="1">
      <c r="A196" s="536" t="s">
        <v>131</v>
      </c>
      <c r="B196" s="536"/>
      <c r="C196" s="536"/>
      <c r="D196" s="536"/>
      <c r="E196" s="536"/>
      <c r="F196" s="536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  <c r="EU196" s="9"/>
      <c r="EV196" s="9"/>
      <c r="EW196" s="9"/>
      <c r="EX196" s="9"/>
      <c r="EY196" s="9"/>
      <c r="EZ196" s="9"/>
      <c r="FA196" s="9"/>
      <c r="FB196" s="9"/>
      <c r="FC196" s="9"/>
      <c r="FD196" s="9"/>
      <c r="FE196" s="9"/>
      <c r="FF196" s="9"/>
      <c r="FG196" s="9"/>
      <c r="FH196" s="9"/>
      <c r="FI196" s="9"/>
      <c r="FJ196" s="9"/>
      <c r="FK196" s="9"/>
      <c r="FL196" s="9"/>
      <c r="FM196" s="9"/>
      <c r="FN196" s="9"/>
      <c r="FO196" s="9"/>
      <c r="FP196" s="9"/>
      <c r="FQ196" s="9"/>
      <c r="FR196" s="9"/>
      <c r="FS196" s="9"/>
      <c r="FT196" s="9"/>
      <c r="FU196" s="9"/>
      <c r="FV196" s="9"/>
      <c r="FW196" s="9"/>
      <c r="FX196" s="9"/>
      <c r="FY196" s="9"/>
      <c r="FZ196" s="9"/>
      <c r="GA196" s="9"/>
      <c r="GB196" s="9"/>
      <c r="GC196" s="9"/>
      <c r="GD196" s="9"/>
      <c r="GE196" s="9"/>
      <c r="GF196" s="9"/>
      <c r="GG196" s="9"/>
      <c r="GH196" s="9"/>
      <c r="GI196" s="9"/>
      <c r="GJ196" s="9"/>
      <c r="GK196" s="9"/>
      <c r="GL196" s="9"/>
      <c r="GM196" s="9"/>
      <c r="GN196" s="9"/>
      <c r="GO196" s="9"/>
    </row>
    <row r="197" spans="1:197" ht="20.100000000000001" customHeight="1"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  <c r="EU197" s="9"/>
      <c r="EV197" s="9"/>
      <c r="EW197" s="9"/>
      <c r="EX197" s="9"/>
      <c r="EY197" s="9"/>
      <c r="EZ197" s="9"/>
      <c r="FA197" s="9"/>
      <c r="FB197" s="9"/>
      <c r="FC197" s="9"/>
      <c r="FD197" s="9"/>
      <c r="FE197" s="9"/>
      <c r="FF197" s="9"/>
      <c r="FG197" s="9"/>
      <c r="FH197" s="9"/>
      <c r="FI197" s="9"/>
      <c r="FJ197" s="9"/>
      <c r="FK197" s="9"/>
      <c r="FL197" s="9"/>
      <c r="FM197" s="9"/>
      <c r="FN197" s="9"/>
      <c r="FO197" s="9"/>
      <c r="FP197" s="9"/>
      <c r="FQ197" s="9"/>
      <c r="FR197" s="9"/>
      <c r="FS197" s="9"/>
      <c r="FT197" s="9"/>
      <c r="FU197" s="9"/>
      <c r="FV197" s="9"/>
      <c r="FW197" s="9"/>
      <c r="FX197" s="9"/>
      <c r="FY197" s="9"/>
      <c r="FZ197" s="9"/>
      <c r="GA197" s="9"/>
      <c r="GB197" s="9"/>
      <c r="GC197" s="9"/>
      <c r="GD197" s="9"/>
      <c r="GE197" s="9"/>
      <c r="GF197" s="9"/>
      <c r="GG197" s="9"/>
      <c r="GH197" s="9"/>
      <c r="GI197" s="9"/>
      <c r="GJ197" s="9"/>
      <c r="GK197" s="9"/>
      <c r="GL197" s="9"/>
      <c r="GM197" s="9"/>
      <c r="GN197" s="9"/>
      <c r="GO197" s="9"/>
    </row>
  </sheetData>
  <mergeCells count="6">
    <mergeCell ref="A1:F1"/>
    <mergeCell ref="B3:C3"/>
    <mergeCell ref="D3:E3"/>
    <mergeCell ref="A196:F196"/>
    <mergeCell ref="F3:F4"/>
    <mergeCell ref="A3:A4"/>
  </mergeCells>
  <phoneticPr fontId="4"/>
  <printOptions horizontalCentered="1"/>
  <pageMargins left="0.6692913385826772" right="0.31496062992125984" top="0.71" bottom="0.41" header="0.51181102362204722" footer="0.31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2"/>
  <sheetViews>
    <sheetView zoomScale="80" zoomScaleNormal="80" workbookViewId="0">
      <pane ySplit="3" topLeftCell="A71" activePane="bottomLeft" state="frozen"/>
      <selection activeCell="F13" sqref="F13"/>
      <selection pane="bottomLeft" activeCell="C85" sqref="C85"/>
    </sheetView>
  </sheetViews>
  <sheetFormatPr defaultRowHeight="13.5"/>
  <cols>
    <col min="1" max="4" width="30.625" customWidth="1"/>
  </cols>
  <sheetData>
    <row r="1" spans="1:4" ht="27.75" customHeight="1">
      <c r="A1" s="500" t="s">
        <v>332</v>
      </c>
      <c r="B1" s="500"/>
      <c r="C1" s="500"/>
      <c r="D1" s="500"/>
    </row>
    <row r="2" spans="1:4" ht="19.5" customHeight="1">
      <c r="A2" s="126"/>
      <c r="B2" s="126"/>
      <c r="C2" s="126"/>
      <c r="D2" s="126"/>
    </row>
    <row r="3" spans="1:4" ht="43.5" customHeight="1">
      <c r="A3" s="199" t="s">
        <v>299</v>
      </c>
      <c r="B3" s="199" t="s">
        <v>329</v>
      </c>
      <c r="C3" s="199" t="s">
        <v>300</v>
      </c>
      <c r="D3" s="200" t="s">
        <v>301</v>
      </c>
    </row>
    <row r="4" spans="1:4" ht="21.75" customHeight="1">
      <c r="A4" s="130" t="s">
        <v>346</v>
      </c>
      <c r="B4" s="131">
        <v>39465</v>
      </c>
      <c r="C4" s="201" t="s">
        <v>304</v>
      </c>
      <c r="D4" s="127">
        <v>2.1</v>
      </c>
    </row>
    <row r="5" spans="1:4" ht="21.75" customHeight="1">
      <c r="A5" s="130"/>
      <c r="B5" s="131">
        <v>39519</v>
      </c>
      <c r="C5" s="201" t="s">
        <v>305</v>
      </c>
      <c r="D5" s="127">
        <v>2.1</v>
      </c>
    </row>
    <row r="6" spans="1:4" ht="21.75" customHeight="1">
      <c r="A6" s="130"/>
      <c r="B6" s="132">
        <v>39548</v>
      </c>
      <c r="C6" s="202">
        <v>1.95</v>
      </c>
      <c r="D6" s="127">
        <v>2.1</v>
      </c>
    </row>
    <row r="7" spans="1:4" ht="21.75" customHeight="1">
      <c r="A7" s="130"/>
      <c r="B7" s="132">
        <v>39584</v>
      </c>
      <c r="C7" s="202">
        <v>2.15</v>
      </c>
      <c r="D7" s="127">
        <v>2.4</v>
      </c>
    </row>
    <row r="8" spans="1:4" ht="21.75" customHeight="1">
      <c r="A8" s="130"/>
      <c r="B8" s="132">
        <v>39610</v>
      </c>
      <c r="C8" s="202">
        <v>2.35</v>
      </c>
      <c r="D8" s="127">
        <v>2.4500000000000002</v>
      </c>
    </row>
    <row r="9" spans="1:4" ht="21.75" customHeight="1">
      <c r="A9" s="130"/>
      <c r="B9" s="132">
        <v>39640</v>
      </c>
      <c r="C9" s="202">
        <v>2.25</v>
      </c>
      <c r="D9" s="127">
        <v>2.4</v>
      </c>
    </row>
    <row r="10" spans="1:4" ht="21.75" customHeight="1">
      <c r="A10" s="130"/>
      <c r="B10" s="132">
        <v>39673</v>
      </c>
      <c r="C10" s="202">
        <v>2.15</v>
      </c>
      <c r="D10" s="127">
        <v>2.25</v>
      </c>
    </row>
    <row r="11" spans="1:4" ht="21.75" customHeight="1">
      <c r="A11" s="130"/>
      <c r="B11" s="132">
        <v>39701</v>
      </c>
      <c r="C11" s="202">
        <v>2.15</v>
      </c>
      <c r="D11" s="127">
        <v>2.2999999999999998</v>
      </c>
    </row>
    <row r="12" spans="1:4" ht="21.75" customHeight="1">
      <c r="A12" s="130"/>
      <c r="B12" s="132">
        <v>39731</v>
      </c>
      <c r="C12" s="202">
        <v>2.15</v>
      </c>
      <c r="D12" s="127">
        <v>2.35</v>
      </c>
    </row>
    <row r="13" spans="1:4" ht="21.75" customHeight="1">
      <c r="A13" s="130"/>
      <c r="B13" s="132">
        <v>39765</v>
      </c>
      <c r="C13" s="202">
        <v>2.15</v>
      </c>
      <c r="D13" s="127">
        <v>2.4</v>
      </c>
    </row>
    <row r="14" spans="1:4" ht="21.75" customHeight="1">
      <c r="A14" s="130"/>
      <c r="B14" s="132">
        <v>39792</v>
      </c>
      <c r="C14" s="202">
        <v>2.2000000000000002</v>
      </c>
      <c r="D14" s="127" t="s">
        <v>303</v>
      </c>
    </row>
    <row r="15" spans="1:4" ht="21.75" customHeight="1">
      <c r="A15" s="130"/>
      <c r="B15" s="132">
        <v>39832</v>
      </c>
      <c r="C15" s="203" t="s">
        <v>306</v>
      </c>
      <c r="D15" s="127">
        <v>2.25</v>
      </c>
    </row>
    <row r="16" spans="1:4" ht="21.75" customHeight="1">
      <c r="A16" s="130"/>
      <c r="B16" s="132">
        <v>39856</v>
      </c>
      <c r="C16" s="203" t="s">
        <v>307</v>
      </c>
      <c r="D16" s="127" t="s">
        <v>303</v>
      </c>
    </row>
    <row r="17" spans="1:4" ht="21.75" customHeight="1">
      <c r="A17" s="130"/>
      <c r="B17" s="132">
        <v>39883</v>
      </c>
      <c r="C17" s="203" t="s">
        <v>306</v>
      </c>
      <c r="D17" s="127" t="s">
        <v>303</v>
      </c>
    </row>
    <row r="18" spans="1:4" ht="21.75" customHeight="1">
      <c r="A18" s="130" t="s">
        <v>347</v>
      </c>
      <c r="B18" s="132">
        <v>39913</v>
      </c>
      <c r="C18" s="203" t="s">
        <v>307</v>
      </c>
      <c r="D18" s="127" t="s">
        <v>308</v>
      </c>
    </row>
    <row r="19" spans="1:4" ht="21.75" customHeight="1">
      <c r="A19" s="130"/>
      <c r="B19" s="132">
        <v>39951</v>
      </c>
      <c r="C19" s="203" t="s">
        <v>307</v>
      </c>
      <c r="D19" s="127" t="s">
        <v>307</v>
      </c>
    </row>
    <row r="20" spans="1:4" ht="21.75" customHeight="1">
      <c r="A20" s="130"/>
      <c r="B20" s="132">
        <v>39974</v>
      </c>
      <c r="C20" s="203" t="s">
        <v>306</v>
      </c>
      <c r="D20" s="128" t="s">
        <v>303</v>
      </c>
    </row>
    <row r="21" spans="1:4" ht="21.75" customHeight="1">
      <c r="A21" s="130"/>
      <c r="B21" s="132">
        <v>40004</v>
      </c>
      <c r="C21" s="203" t="s">
        <v>309</v>
      </c>
      <c r="D21" s="128">
        <v>1.9</v>
      </c>
    </row>
    <row r="22" spans="1:4" ht="21.75" customHeight="1">
      <c r="A22" s="130"/>
      <c r="B22" s="132">
        <v>40101</v>
      </c>
      <c r="C22" s="203" t="s">
        <v>310</v>
      </c>
      <c r="D22" s="128">
        <v>1.7</v>
      </c>
    </row>
    <row r="23" spans="1:4" ht="21.75" customHeight="1">
      <c r="A23" s="130"/>
      <c r="B23" s="132">
        <v>40156</v>
      </c>
      <c r="C23" s="203" t="s">
        <v>311</v>
      </c>
      <c r="D23" s="128">
        <v>1.85</v>
      </c>
    </row>
    <row r="24" spans="1:4" ht="21.75" customHeight="1">
      <c r="A24" s="130" t="s">
        <v>348</v>
      </c>
      <c r="B24" s="132">
        <v>40282</v>
      </c>
      <c r="C24" s="203" t="s">
        <v>310</v>
      </c>
      <c r="D24" s="128">
        <v>1.65</v>
      </c>
    </row>
    <row r="25" spans="1:4" ht="21.75" customHeight="1">
      <c r="A25" s="130"/>
      <c r="B25" s="132">
        <v>40317</v>
      </c>
      <c r="C25" s="203" t="s">
        <v>311</v>
      </c>
      <c r="D25" s="127">
        <v>1.6</v>
      </c>
    </row>
    <row r="26" spans="1:4" ht="21.75" customHeight="1">
      <c r="A26" s="130"/>
      <c r="B26" s="132">
        <v>40469</v>
      </c>
      <c r="C26" s="203" t="s">
        <v>312</v>
      </c>
      <c r="D26" s="127">
        <v>1.3</v>
      </c>
    </row>
    <row r="27" spans="1:4" ht="21.75" customHeight="1">
      <c r="A27" s="130"/>
      <c r="B27" s="132">
        <v>40493</v>
      </c>
      <c r="C27" s="203" t="s">
        <v>311</v>
      </c>
      <c r="D27" s="127">
        <v>1.4</v>
      </c>
    </row>
    <row r="28" spans="1:4" ht="21.75" customHeight="1">
      <c r="A28" s="130"/>
      <c r="B28" s="132">
        <v>40522</v>
      </c>
      <c r="C28" s="203" t="s">
        <v>310</v>
      </c>
      <c r="D28" s="127">
        <v>1.4</v>
      </c>
    </row>
    <row r="29" spans="1:4" ht="21.75" customHeight="1">
      <c r="A29" s="130" t="s">
        <v>349</v>
      </c>
      <c r="B29" s="132" t="s">
        <v>313</v>
      </c>
      <c r="C29" s="203" t="s">
        <v>311</v>
      </c>
      <c r="D29" s="127">
        <v>1.55</v>
      </c>
    </row>
    <row r="30" spans="1:4" ht="21.75" customHeight="1">
      <c r="A30" s="130"/>
      <c r="B30" s="132">
        <v>40737</v>
      </c>
      <c r="C30" s="203" t="s">
        <v>310</v>
      </c>
      <c r="D30" s="128" t="s">
        <v>314</v>
      </c>
    </row>
    <row r="31" spans="1:4" ht="21.75" customHeight="1">
      <c r="A31" s="130"/>
      <c r="B31" s="132">
        <v>40765</v>
      </c>
      <c r="C31" s="203" t="s">
        <v>311</v>
      </c>
      <c r="D31" s="128">
        <v>1.35</v>
      </c>
    </row>
    <row r="32" spans="1:4" ht="21.75" customHeight="1">
      <c r="A32" s="130" t="s">
        <v>350</v>
      </c>
      <c r="B32" s="132">
        <v>41045</v>
      </c>
      <c r="C32" s="203" t="s">
        <v>312</v>
      </c>
      <c r="D32" s="128">
        <v>1.3</v>
      </c>
    </row>
    <row r="33" spans="1:4" ht="21.75" customHeight="1">
      <c r="A33" s="130" t="s">
        <v>351</v>
      </c>
      <c r="B33" s="132">
        <v>41319</v>
      </c>
      <c r="C33" s="203" t="s">
        <v>315</v>
      </c>
      <c r="D33" s="128">
        <v>1.1499999999999999</v>
      </c>
    </row>
    <row r="34" spans="1:4" ht="21.75" customHeight="1">
      <c r="A34" s="130"/>
      <c r="B34" s="132">
        <v>41374</v>
      </c>
      <c r="C34" s="203" t="s">
        <v>316</v>
      </c>
      <c r="D34" s="127" t="s">
        <v>317</v>
      </c>
    </row>
    <row r="35" spans="1:4" ht="21.75" customHeight="1">
      <c r="A35" s="130"/>
      <c r="B35" s="132">
        <v>41407</v>
      </c>
      <c r="C35" s="203" t="s">
        <v>315</v>
      </c>
      <c r="D35" s="127" t="s">
        <v>318</v>
      </c>
    </row>
    <row r="36" spans="1:4" ht="21.75" customHeight="1">
      <c r="A36" s="130"/>
      <c r="B36" s="132">
        <v>41465</v>
      </c>
      <c r="C36" s="203" t="s">
        <v>312</v>
      </c>
      <c r="D36" s="127" t="s">
        <v>319</v>
      </c>
    </row>
    <row r="37" spans="1:4" ht="21.75" customHeight="1">
      <c r="A37" s="130"/>
      <c r="B37" s="132">
        <v>41528</v>
      </c>
      <c r="C37" s="203" t="s">
        <v>315</v>
      </c>
      <c r="D37" s="127" t="s">
        <v>320</v>
      </c>
    </row>
    <row r="38" spans="1:4" ht="21.75" customHeight="1">
      <c r="A38" s="130"/>
      <c r="B38" s="132">
        <v>41556</v>
      </c>
      <c r="C38" s="203" t="s">
        <v>321</v>
      </c>
      <c r="D38" s="127" t="s">
        <v>303</v>
      </c>
    </row>
    <row r="39" spans="1:4" ht="21.75" customHeight="1">
      <c r="A39" s="130" t="s">
        <v>352</v>
      </c>
      <c r="B39" s="132">
        <v>41738</v>
      </c>
      <c r="C39" s="203" t="s">
        <v>322</v>
      </c>
      <c r="D39" s="127" t="s">
        <v>317</v>
      </c>
    </row>
    <row r="40" spans="1:4" ht="21.75" customHeight="1">
      <c r="A40" s="130"/>
      <c r="B40" s="132">
        <v>41922</v>
      </c>
      <c r="C40" s="203" t="s">
        <v>319</v>
      </c>
      <c r="D40" s="127" t="s">
        <v>323</v>
      </c>
    </row>
    <row r="41" spans="1:4" ht="21.75" customHeight="1">
      <c r="A41" s="130" t="s">
        <v>353</v>
      </c>
      <c r="B41" s="132">
        <v>42095</v>
      </c>
      <c r="C41" s="203" t="s">
        <v>318</v>
      </c>
      <c r="D41" s="127" t="s">
        <v>303</v>
      </c>
    </row>
    <row r="42" spans="1:4" ht="21.75" customHeight="1">
      <c r="A42" s="130"/>
      <c r="B42" s="132">
        <v>42286</v>
      </c>
      <c r="C42" s="203" t="s">
        <v>323</v>
      </c>
      <c r="D42" s="127" t="s">
        <v>324</v>
      </c>
    </row>
    <row r="43" spans="1:4" ht="21.75" customHeight="1">
      <c r="A43" s="130"/>
      <c r="B43" s="132">
        <v>42410</v>
      </c>
      <c r="C43" s="203" t="s">
        <v>323</v>
      </c>
      <c r="D43" s="129">
        <v>1</v>
      </c>
    </row>
    <row r="44" spans="1:4" ht="21.75" customHeight="1">
      <c r="A44" s="130"/>
      <c r="B44" s="132">
        <v>42439</v>
      </c>
      <c r="C44" s="203" t="s">
        <v>323</v>
      </c>
      <c r="D44" s="127" t="s">
        <v>325</v>
      </c>
    </row>
    <row r="45" spans="1:4" ht="21.75" customHeight="1">
      <c r="A45" s="130" t="s">
        <v>354</v>
      </c>
      <c r="B45" s="132">
        <v>42473</v>
      </c>
      <c r="C45" s="203" t="s">
        <v>320</v>
      </c>
      <c r="D45" s="127" t="s">
        <v>302</v>
      </c>
    </row>
    <row r="46" spans="1:4" ht="21.75" customHeight="1">
      <c r="A46" s="130"/>
      <c r="B46" s="132">
        <v>42656</v>
      </c>
      <c r="C46" s="203" t="s">
        <v>359</v>
      </c>
      <c r="D46" s="127" t="s">
        <v>302</v>
      </c>
    </row>
    <row r="47" spans="1:4" ht="21.75" customHeight="1">
      <c r="A47" s="170"/>
      <c r="B47" s="132">
        <v>42662</v>
      </c>
      <c r="C47" s="203" t="s">
        <v>360</v>
      </c>
      <c r="D47" s="127" t="s">
        <v>302</v>
      </c>
    </row>
    <row r="48" spans="1:4" ht="21.75" customHeight="1">
      <c r="A48" s="130" t="s">
        <v>372</v>
      </c>
      <c r="B48" s="132">
        <v>42837</v>
      </c>
      <c r="C48" s="203" t="s">
        <v>371</v>
      </c>
      <c r="D48" s="127" t="s">
        <v>302</v>
      </c>
    </row>
    <row r="49" spans="1:4" ht="21.75" customHeight="1">
      <c r="A49" s="130"/>
      <c r="B49" s="132">
        <v>42927</v>
      </c>
      <c r="C49" s="203" t="s">
        <v>396</v>
      </c>
      <c r="D49" s="127" t="s">
        <v>302</v>
      </c>
    </row>
    <row r="50" spans="1:4" ht="21.75" customHeight="1">
      <c r="A50" s="130" t="s">
        <v>404</v>
      </c>
      <c r="B50" s="132">
        <v>43556</v>
      </c>
      <c r="C50" s="224" t="s">
        <v>405</v>
      </c>
      <c r="D50" s="127" t="s">
        <v>302</v>
      </c>
    </row>
    <row r="51" spans="1:4" ht="21.75" customHeight="1">
      <c r="A51" s="130" t="s">
        <v>464</v>
      </c>
      <c r="B51" s="132">
        <v>44621</v>
      </c>
      <c r="C51" s="224" t="s">
        <v>465</v>
      </c>
      <c r="D51" s="127" t="s">
        <v>302</v>
      </c>
    </row>
    <row r="52" spans="1:4" ht="21.75" customHeight="1">
      <c r="A52" s="130" t="s">
        <v>466</v>
      </c>
      <c r="B52" s="132">
        <v>44652</v>
      </c>
      <c r="C52" s="224" t="s">
        <v>467</v>
      </c>
      <c r="D52" s="127" t="s">
        <v>302</v>
      </c>
    </row>
    <row r="53" spans="1:4" ht="21.75" customHeight="1">
      <c r="A53" s="130"/>
      <c r="B53" s="132">
        <v>44682</v>
      </c>
      <c r="C53" s="224" t="s">
        <v>468</v>
      </c>
      <c r="D53" s="127" t="s">
        <v>302</v>
      </c>
    </row>
    <row r="54" spans="1:4" ht="21.75" customHeight="1">
      <c r="A54" s="130"/>
      <c r="B54" s="132">
        <v>44958</v>
      </c>
      <c r="C54" s="224" t="s">
        <v>476</v>
      </c>
      <c r="D54" s="127" t="s">
        <v>482</v>
      </c>
    </row>
    <row r="55" spans="1:4" ht="21.75" customHeight="1">
      <c r="A55" s="130" t="s">
        <v>481</v>
      </c>
      <c r="B55" s="132">
        <v>45017</v>
      </c>
      <c r="C55" s="224" t="s">
        <v>482</v>
      </c>
      <c r="D55" s="127" t="s">
        <v>322</v>
      </c>
    </row>
    <row r="56" spans="1:4" ht="21.75" customHeight="1">
      <c r="A56" s="130"/>
      <c r="B56" s="132">
        <v>45047</v>
      </c>
      <c r="C56" s="224" t="s">
        <v>480</v>
      </c>
      <c r="D56" s="127" t="s">
        <v>494</v>
      </c>
    </row>
    <row r="57" spans="1:4" ht="21.75" customHeight="1">
      <c r="A57" s="130"/>
      <c r="B57" s="132">
        <v>45078</v>
      </c>
      <c r="C57" s="224" t="s">
        <v>493</v>
      </c>
      <c r="D57" s="127" t="s">
        <v>303</v>
      </c>
    </row>
    <row r="58" spans="1:4" ht="21.75" customHeight="1">
      <c r="A58" s="130"/>
      <c r="B58" s="132">
        <v>45108</v>
      </c>
      <c r="C58" s="224" t="s">
        <v>492</v>
      </c>
      <c r="D58" s="127" t="s">
        <v>495</v>
      </c>
    </row>
    <row r="59" spans="1:4" ht="21.75" customHeight="1">
      <c r="A59" s="130"/>
      <c r="B59" s="132">
        <v>45139</v>
      </c>
      <c r="C59" s="224" t="s">
        <v>493</v>
      </c>
      <c r="D59" s="127" t="s">
        <v>303</v>
      </c>
    </row>
    <row r="60" spans="1:4" ht="21.75" customHeight="1">
      <c r="A60" s="130"/>
      <c r="B60" s="132">
        <v>45170</v>
      </c>
      <c r="C60" s="224" t="s">
        <v>501</v>
      </c>
      <c r="D60" s="127" t="s">
        <v>503</v>
      </c>
    </row>
    <row r="61" spans="1:4" ht="21.75" customHeight="1">
      <c r="A61" s="130"/>
      <c r="B61" s="132">
        <v>45200</v>
      </c>
      <c r="C61" s="224" t="s">
        <v>502</v>
      </c>
      <c r="D61" s="127" t="s">
        <v>504</v>
      </c>
    </row>
    <row r="62" spans="1:4" ht="21.75" customHeight="1">
      <c r="A62" s="130"/>
      <c r="B62" s="132">
        <v>45231</v>
      </c>
      <c r="C62" s="127" t="s">
        <v>303</v>
      </c>
      <c r="D62" s="246" t="s">
        <v>516</v>
      </c>
    </row>
    <row r="63" spans="1:4" ht="21.75" customHeight="1">
      <c r="A63" s="130"/>
      <c r="B63" s="132">
        <v>45261</v>
      </c>
      <c r="C63" s="127" t="s">
        <v>303</v>
      </c>
      <c r="D63" s="246" t="s">
        <v>517</v>
      </c>
    </row>
    <row r="64" spans="1:4" ht="21.75" customHeight="1">
      <c r="A64" s="130"/>
      <c r="B64" s="132">
        <v>45292</v>
      </c>
      <c r="C64" s="127" t="s">
        <v>303</v>
      </c>
      <c r="D64" s="246" t="s">
        <v>516</v>
      </c>
    </row>
    <row r="65" spans="1:4" ht="21.75" customHeight="1">
      <c r="A65" s="130"/>
      <c r="B65" s="132">
        <v>45323</v>
      </c>
      <c r="C65" s="127" t="s">
        <v>303</v>
      </c>
      <c r="D65" s="246" t="s">
        <v>518</v>
      </c>
    </row>
    <row r="66" spans="1:4" ht="21.75" customHeight="1">
      <c r="A66" s="130"/>
      <c r="B66" s="132">
        <v>45352</v>
      </c>
      <c r="C66" s="127" t="s">
        <v>320</v>
      </c>
      <c r="D66" s="246" t="s">
        <v>314</v>
      </c>
    </row>
    <row r="67" spans="1:4" ht="21.75" customHeight="1">
      <c r="A67" s="130" t="s">
        <v>530</v>
      </c>
      <c r="B67" s="132">
        <v>45383</v>
      </c>
      <c r="C67" s="127" t="s">
        <v>318</v>
      </c>
      <c r="D67" s="246" t="s">
        <v>321</v>
      </c>
    </row>
    <row r="68" spans="1:4" ht="21.75" customHeight="1">
      <c r="A68" s="130"/>
      <c r="B68" s="132">
        <v>45413</v>
      </c>
      <c r="C68" s="127" t="s">
        <v>319</v>
      </c>
      <c r="D68" s="127" t="s">
        <v>303</v>
      </c>
    </row>
    <row r="69" spans="1:4" ht="21.75" customHeight="1">
      <c r="A69" s="130"/>
      <c r="B69" s="132">
        <v>45444</v>
      </c>
      <c r="C69" s="127" t="s">
        <v>537</v>
      </c>
      <c r="D69" s="246" t="s">
        <v>538</v>
      </c>
    </row>
    <row r="70" spans="1:4" ht="21.75" customHeight="1">
      <c r="A70" s="130"/>
      <c r="B70" s="132">
        <v>45474</v>
      </c>
      <c r="C70" s="127" t="s">
        <v>322</v>
      </c>
      <c r="D70" s="246" t="s">
        <v>539</v>
      </c>
    </row>
    <row r="71" spans="1:4" ht="21.75" customHeight="1">
      <c r="A71" s="130"/>
      <c r="B71" s="132">
        <v>45505</v>
      </c>
      <c r="C71" s="127" t="s">
        <v>322</v>
      </c>
      <c r="D71" s="246" t="s">
        <v>539</v>
      </c>
    </row>
    <row r="72" spans="1:4" ht="21.75" customHeight="1">
      <c r="A72" s="130"/>
      <c r="B72" s="132">
        <v>45536</v>
      </c>
      <c r="C72" s="127" t="s">
        <v>322</v>
      </c>
      <c r="D72" s="246" t="s">
        <v>315</v>
      </c>
    </row>
    <row r="73" spans="1:4" ht="21.75" customHeight="1">
      <c r="A73" s="130"/>
      <c r="B73" s="132">
        <v>45566</v>
      </c>
      <c r="C73" s="127" t="s">
        <v>319</v>
      </c>
      <c r="D73" s="246" t="s">
        <v>556</v>
      </c>
    </row>
    <row r="74" spans="1:4" ht="21.75" customHeight="1">
      <c r="A74" s="130"/>
      <c r="B74" s="132">
        <v>45597</v>
      </c>
      <c r="C74" s="127" t="s">
        <v>322</v>
      </c>
      <c r="D74" s="246" t="s">
        <v>557</v>
      </c>
    </row>
    <row r="75" spans="1:4" ht="21.75" customHeight="1">
      <c r="A75" s="130"/>
      <c r="B75" s="132">
        <v>45627</v>
      </c>
      <c r="C75" s="127" t="s">
        <v>315</v>
      </c>
      <c r="D75" s="246" t="s">
        <v>311</v>
      </c>
    </row>
    <row r="76" spans="1:4" ht="21.75" customHeight="1">
      <c r="A76" s="130"/>
      <c r="B76" s="132">
        <v>45658</v>
      </c>
      <c r="C76" s="127" t="s">
        <v>315</v>
      </c>
      <c r="D76" s="246" t="s">
        <v>309</v>
      </c>
    </row>
    <row r="77" spans="1:4" ht="21.75" customHeight="1">
      <c r="A77" s="130"/>
      <c r="B77" s="132">
        <v>45689</v>
      </c>
      <c r="C77" s="127" t="s">
        <v>312</v>
      </c>
      <c r="D77" s="246" t="s">
        <v>306</v>
      </c>
    </row>
    <row r="78" spans="1:4" ht="21.75" customHeight="1">
      <c r="A78" s="130"/>
      <c r="B78" s="132">
        <v>45717</v>
      </c>
      <c r="C78" s="127" t="s">
        <v>310</v>
      </c>
      <c r="D78" s="246" t="s">
        <v>573</v>
      </c>
    </row>
    <row r="79" spans="1:4" ht="21.75" customHeight="1">
      <c r="A79" s="130"/>
      <c r="B79" s="132">
        <v>45748</v>
      </c>
      <c r="C79" s="127" t="s">
        <v>306</v>
      </c>
      <c r="D79" s="246" t="s">
        <v>574</v>
      </c>
    </row>
    <row r="80" spans="1:4" ht="21.75" customHeight="1">
      <c r="A80" s="130"/>
      <c r="B80" s="132">
        <v>45778</v>
      </c>
      <c r="C80" s="127" t="s">
        <v>538</v>
      </c>
      <c r="D80" s="246" t="s">
        <v>575</v>
      </c>
    </row>
    <row r="81" spans="1:4" ht="21.75" customHeight="1">
      <c r="A81" s="123" t="s">
        <v>326</v>
      </c>
      <c r="B81" s="123"/>
      <c r="C81" s="123"/>
      <c r="D81" s="124"/>
    </row>
    <row r="82" spans="1:4" ht="21.75" customHeight="1">
      <c r="A82" s="125" t="s">
        <v>327</v>
      </c>
      <c r="B82" s="125"/>
      <c r="C82" s="125"/>
      <c r="D82" s="211" t="s">
        <v>331</v>
      </c>
    </row>
  </sheetData>
  <mergeCells count="1">
    <mergeCell ref="A1:D1"/>
  </mergeCells>
  <phoneticPr fontId="4"/>
  <pageMargins left="1.1811023622047245" right="0.78740157480314965" top="0.59055118110236227" bottom="0.39370078740157483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60"/>
  <sheetViews>
    <sheetView zoomScale="110" zoomScaleNormal="110" workbookViewId="0">
      <selection activeCell="K9" sqref="K9"/>
    </sheetView>
  </sheetViews>
  <sheetFormatPr defaultRowHeight="13.5"/>
  <cols>
    <col min="1" max="1" width="17.375" style="95" customWidth="1"/>
    <col min="2" max="2" width="11" customWidth="1"/>
    <col min="3" max="3" width="13.75" customWidth="1"/>
    <col min="4" max="4" width="11.75" customWidth="1"/>
    <col min="5" max="5" width="10.875" customWidth="1"/>
    <col min="6" max="6" width="13.75" style="88" customWidth="1"/>
    <col min="7" max="7" width="11.75" style="268" customWidth="1"/>
    <col min="8" max="8" width="10.875" customWidth="1"/>
    <col min="9" max="9" width="13.75" customWidth="1"/>
    <col min="10" max="10" width="11.75" customWidth="1"/>
    <col min="11" max="11" width="11.25" customWidth="1"/>
  </cols>
  <sheetData>
    <row r="1" spans="1:10" ht="28.5" customHeight="1">
      <c r="A1" s="500" t="s">
        <v>55</v>
      </c>
      <c r="B1" s="500"/>
      <c r="C1" s="500"/>
      <c r="D1" s="500"/>
      <c r="E1" s="500"/>
      <c r="F1" s="500"/>
      <c r="G1" s="500"/>
      <c r="H1" s="500"/>
      <c r="I1" s="500"/>
      <c r="J1" s="500"/>
    </row>
    <row r="2" spans="1:10" ht="19.5" customHeight="1">
      <c r="I2" s="269" t="s">
        <v>59</v>
      </c>
      <c r="J2" s="269"/>
    </row>
    <row r="3" spans="1:10" ht="19.5" customHeight="1">
      <c r="A3" s="270" t="s">
        <v>33</v>
      </c>
      <c r="B3" s="540" t="s">
        <v>114</v>
      </c>
      <c r="C3" s="540"/>
      <c r="D3" s="541"/>
      <c r="E3" s="542" t="s">
        <v>54</v>
      </c>
      <c r="F3" s="540"/>
      <c r="G3" s="541"/>
      <c r="H3" s="542" t="s">
        <v>290</v>
      </c>
      <c r="I3" s="540"/>
      <c r="J3" s="541"/>
    </row>
    <row r="4" spans="1:10" ht="19.5" customHeight="1" thickBot="1">
      <c r="A4" s="271" t="s">
        <v>34</v>
      </c>
      <c r="B4" s="272" t="s">
        <v>52</v>
      </c>
      <c r="C4" s="273" t="s">
        <v>53</v>
      </c>
      <c r="D4" s="274" t="s">
        <v>58</v>
      </c>
      <c r="E4" s="275" t="s">
        <v>52</v>
      </c>
      <c r="F4" s="273" t="s">
        <v>53</v>
      </c>
      <c r="G4" s="276" t="s">
        <v>58</v>
      </c>
      <c r="H4" s="275" t="s">
        <v>52</v>
      </c>
      <c r="I4" s="277" t="s">
        <v>53</v>
      </c>
      <c r="J4" s="272" t="s">
        <v>58</v>
      </c>
    </row>
    <row r="5" spans="1:10" s="402" customFormat="1" ht="19.5" customHeight="1" thickTop="1">
      <c r="A5" s="223" t="s">
        <v>161</v>
      </c>
      <c r="B5" s="278">
        <v>98</v>
      </c>
      <c r="C5" s="279">
        <v>999400</v>
      </c>
      <c r="D5" s="283">
        <v>84.51</v>
      </c>
      <c r="E5" s="280">
        <v>3501</v>
      </c>
      <c r="F5" s="279">
        <v>43085178</v>
      </c>
      <c r="G5" s="281">
        <v>94.17</v>
      </c>
      <c r="H5" s="278">
        <v>42</v>
      </c>
      <c r="I5" s="282">
        <v>509968</v>
      </c>
      <c r="J5" s="284">
        <v>53.44</v>
      </c>
    </row>
    <row r="6" spans="1:10" s="402" customFormat="1" ht="19.5" customHeight="1">
      <c r="A6" s="223" t="s">
        <v>130</v>
      </c>
      <c r="B6" s="278">
        <v>62</v>
      </c>
      <c r="C6" s="279">
        <v>1018850</v>
      </c>
      <c r="D6" s="283">
        <v>97.58</v>
      </c>
      <c r="E6" s="280">
        <v>3471</v>
      </c>
      <c r="F6" s="279">
        <v>43152501</v>
      </c>
      <c r="G6" s="281">
        <v>94.39</v>
      </c>
      <c r="H6" s="278">
        <v>40</v>
      </c>
      <c r="I6" s="282">
        <v>500386</v>
      </c>
      <c r="J6" s="284">
        <v>54.63</v>
      </c>
    </row>
    <row r="7" spans="1:10" s="402" customFormat="1" ht="19.5" customHeight="1">
      <c r="A7" s="223" t="s">
        <v>578</v>
      </c>
      <c r="B7" s="278">
        <v>36</v>
      </c>
      <c r="C7" s="279">
        <v>460200</v>
      </c>
      <c r="D7" s="283">
        <v>130.12</v>
      </c>
      <c r="E7" s="280">
        <v>3465</v>
      </c>
      <c r="F7" s="279">
        <v>43371405</v>
      </c>
      <c r="G7" s="281">
        <v>93.9</v>
      </c>
      <c r="H7" s="278">
        <v>39</v>
      </c>
      <c r="I7" s="282">
        <v>497769</v>
      </c>
      <c r="J7" s="284">
        <v>60.13</v>
      </c>
    </row>
    <row r="8" spans="1:10" ht="19.5" customHeight="1">
      <c r="A8" s="223" t="s">
        <v>122</v>
      </c>
      <c r="B8" s="278">
        <v>58</v>
      </c>
      <c r="C8" s="279">
        <v>847900</v>
      </c>
      <c r="D8" s="283">
        <v>125.83</v>
      </c>
      <c r="E8" s="280">
        <v>3463</v>
      </c>
      <c r="F8" s="279">
        <v>43695179</v>
      </c>
      <c r="G8" s="281">
        <v>94.1</v>
      </c>
      <c r="H8" s="278">
        <v>30</v>
      </c>
      <c r="I8" s="282">
        <v>309716</v>
      </c>
      <c r="J8" s="284">
        <v>39.42</v>
      </c>
    </row>
    <row r="9" spans="1:10" ht="19.5" customHeight="1">
      <c r="A9" s="223" t="s">
        <v>69</v>
      </c>
      <c r="B9" s="278">
        <v>39</v>
      </c>
      <c r="C9" s="279">
        <v>367600</v>
      </c>
      <c r="D9" s="283">
        <v>66.95</v>
      </c>
      <c r="E9" s="280">
        <v>3460</v>
      </c>
      <c r="F9" s="279">
        <v>43775036</v>
      </c>
      <c r="G9" s="281">
        <v>92.88</v>
      </c>
      <c r="H9" s="278">
        <v>30</v>
      </c>
      <c r="I9" s="282">
        <v>309716</v>
      </c>
      <c r="J9" s="284">
        <v>76</v>
      </c>
    </row>
    <row r="10" spans="1:10" ht="19.5" customHeight="1">
      <c r="A10" s="223" t="s">
        <v>121</v>
      </c>
      <c r="B10" s="278">
        <v>75</v>
      </c>
      <c r="C10" s="279">
        <v>671300</v>
      </c>
      <c r="D10" s="283">
        <v>107.11</v>
      </c>
      <c r="E10" s="280">
        <v>3464</v>
      </c>
      <c r="F10" s="279">
        <v>44291611</v>
      </c>
      <c r="G10" s="281">
        <v>92.57</v>
      </c>
      <c r="H10" s="278">
        <v>22</v>
      </c>
      <c r="I10" s="282">
        <v>247857</v>
      </c>
      <c r="J10" s="284">
        <v>94.48</v>
      </c>
    </row>
    <row r="11" spans="1:10" ht="19.5" customHeight="1">
      <c r="A11" s="223" t="s">
        <v>555</v>
      </c>
      <c r="B11" s="278">
        <v>84</v>
      </c>
      <c r="C11" s="279">
        <v>845160</v>
      </c>
      <c r="D11" s="283">
        <v>100.2</v>
      </c>
      <c r="E11" s="280">
        <v>3451</v>
      </c>
      <c r="F11" s="279">
        <v>44312530</v>
      </c>
      <c r="G11" s="281">
        <v>91.71</v>
      </c>
      <c r="H11" s="278">
        <v>16</v>
      </c>
      <c r="I11" s="282">
        <v>206863</v>
      </c>
      <c r="J11" s="284">
        <v>118.84</v>
      </c>
    </row>
    <row r="12" spans="1:10" ht="19.5" customHeight="1">
      <c r="A12" s="223" t="s">
        <v>554</v>
      </c>
      <c r="B12" s="278">
        <v>44</v>
      </c>
      <c r="C12" s="279">
        <v>361800</v>
      </c>
      <c r="D12" s="283">
        <v>69.89</v>
      </c>
      <c r="E12" s="280">
        <v>3420</v>
      </c>
      <c r="F12" s="279">
        <v>44619316</v>
      </c>
      <c r="G12" s="281">
        <v>91.34</v>
      </c>
      <c r="H12" s="278">
        <v>16</v>
      </c>
      <c r="I12" s="282">
        <v>206863</v>
      </c>
      <c r="J12" s="284">
        <v>209.19</v>
      </c>
    </row>
    <row r="13" spans="1:10" ht="19.5" customHeight="1">
      <c r="A13" s="223" t="s">
        <v>553</v>
      </c>
      <c r="B13" s="278">
        <v>62</v>
      </c>
      <c r="C13" s="279">
        <v>975830</v>
      </c>
      <c r="D13" s="283">
        <v>144.27000000000001</v>
      </c>
      <c r="E13" s="280">
        <v>3403</v>
      </c>
      <c r="F13" s="279">
        <v>44834098</v>
      </c>
      <c r="G13" s="281">
        <v>89.74</v>
      </c>
      <c r="H13" s="278">
        <v>13</v>
      </c>
      <c r="I13" s="282">
        <v>169756</v>
      </c>
      <c r="J13" s="284">
        <v>360.54</v>
      </c>
    </row>
    <row r="14" spans="1:10" ht="19.5" customHeight="1">
      <c r="A14" s="223" t="s">
        <v>533</v>
      </c>
      <c r="B14" s="278">
        <v>106</v>
      </c>
      <c r="C14" s="279">
        <v>2100100</v>
      </c>
      <c r="D14" s="283">
        <v>420.1</v>
      </c>
      <c r="E14" s="280">
        <v>3420</v>
      </c>
      <c r="F14" s="279">
        <v>44976816</v>
      </c>
      <c r="G14" s="281">
        <v>88.46</v>
      </c>
      <c r="H14" s="278">
        <v>7</v>
      </c>
      <c r="I14" s="282">
        <v>116578</v>
      </c>
      <c r="J14" s="284">
        <v>260.33999999999997</v>
      </c>
    </row>
    <row r="15" spans="1:10" ht="19.5" customHeight="1">
      <c r="A15" s="223" t="s">
        <v>532</v>
      </c>
      <c r="B15" s="278">
        <v>57</v>
      </c>
      <c r="C15" s="279">
        <v>628698</v>
      </c>
      <c r="D15" s="283">
        <v>248.6</v>
      </c>
      <c r="E15" s="280">
        <v>3430</v>
      </c>
      <c r="F15" s="279">
        <v>45224941</v>
      </c>
      <c r="G15" s="281">
        <v>85.96</v>
      </c>
      <c r="H15" s="278">
        <v>4</v>
      </c>
      <c r="I15" s="282">
        <v>56313</v>
      </c>
      <c r="J15" s="284">
        <v>179.29</v>
      </c>
    </row>
    <row r="16" spans="1:10" ht="19.5" customHeight="1">
      <c r="A16" s="223" t="s">
        <v>531</v>
      </c>
      <c r="B16" s="278">
        <v>56</v>
      </c>
      <c r="C16" s="279">
        <v>446200</v>
      </c>
      <c r="D16" s="283">
        <v>132.56</v>
      </c>
      <c r="E16" s="280">
        <v>3419</v>
      </c>
      <c r="F16" s="279">
        <v>45367542</v>
      </c>
      <c r="G16" s="281">
        <v>83.32</v>
      </c>
      <c r="H16" s="278">
        <v>4</v>
      </c>
      <c r="I16" s="282">
        <v>56313</v>
      </c>
      <c r="J16" s="284">
        <v>4027.94</v>
      </c>
    </row>
    <row r="17" spans="1:10" ht="19.5" customHeight="1">
      <c r="A17" s="223" t="s">
        <v>484</v>
      </c>
      <c r="B17" s="278">
        <v>101</v>
      </c>
      <c r="C17" s="279">
        <v>1182513</v>
      </c>
      <c r="D17" s="283">
        <v>193.89</v>
      </c>
      <c r="E17" s="280">
        <v>3428</v>
      </c>
      <c r="F17" s="279">
        <v>45751648</v>
      </c>
      <c r="G17" s="281">
        <v>83.25</v>
      </c>
      <c r="H17" s="278">
        <v>70</v>
      </c>
      <c r="I17" s="282">
        <v>954290</v>
      </c>
      <c r="J17" s="284">
        <v>274.55</v>
      </c>
    </row>
    <row r="18" spans="1:10" ht="19.5" customHeight="1">
      <c r="A18" s="223" t="s">
        <v>483</v>
      </c>
      <c r="B18" s="278">
        <v>65</v>
      </c>
      <c r="C18" s="279">
        <v>1044100</v>
      </c>
      <c r="D18" s="283">
        <v>271.41000000000003</v>
      </c>
      <c r="E18" s="280">
        <v>3418</v>
      </c>
      <c r="F18" s="279">
        <v>45718189</v>
      </c>
      <c r="G18" s="281">
        <v>82.2</v>
      </c>
      <c r="H18" s="278">
        <v>61</v>
      </c>
      <c r="I18" s="282">
        <v>916006</v>
      </c>
      <c r="J18" s="284">
        <v>279.27999999999997</v>
      </c>
    </row>
    <row r="19" spans="1:10" ht="19.5" customHeight="1">
      <c r="A19" s="223" t="s">
        <v>523</v>
      </c>
      <c r="B19" s="278">
        <v>41</v>
      </c>
      <c r="C19" s="279">
        <v>353660</v>
      </c>
      <c r="D19" s="283">
        <v>78.36</v>
      </c>
      <c r="E19" s="280">
        <v>3427</v>
      </c>
      <c r="F19" s="279">
        <v>46187029</v>
      </c>
      <c r="G19" s="281">
        <v>82.85</v>
      </c>
      <c r="H19" s="278">
        <v>52</v>
      </c>
      <c r="I19" s="282">
        <v>827779</v>
      </c>
      <c r="J19" s="284">
        <v>279.87</v>
      </c>
    </row>
    <row r="20" spans="1:10" ht="19.5" customHeight="1">
      <c r="A20" s="223" t="s">
        <v>262</v>
      </c>
      <c r="B20" s="278">
        <v>51</v>
      </c>
      <c r="C20" s="279">
        <v>673820</v>
      </c>
      <c r="D20" s="283">
        <v>156.97</v>
      </c>
      <c r="E20" s="280">
        <v>3432</v>
      </c>
      <c r="F20" s="279">
        <v>46432634</v>
      </c>
      <c r="G20" s="281">
        <v>82.9</v>
      </c>
      <c r="H20" s="278">
        <v>14</v>
      </c>
      <c r="I20" s="282">
        <v>378120</v>
      </c>
      <c r="J20" s="284">
        <v>1513.98</v>
      </c>
    </row>
    <row r="21" spans="1:10" ht="19.5" customHeight="1">
      <c r="A21" s="223" t="s">
        <v>519</v>
      </c>
      <c r="B21" s="278">
        <v>48</v>
      </c>
      <c r="C21" s="279">
        <v>549100</v>
      </c>
      <c r="D21" s="283">
        <v>337.91</v>
      </c>
      <c r="E21" s="280">
        <v>3444</v>
      </c>
      <c r="F21" s="279">
        <v>47133211</v>
      </c>
      <c r="G21" s="281">
        <v>83.52</v>
      </c>
      <c r="H21" s="278">
        <v>10</v>
      </c>
      <c r="I21" s="282">
        <v>145180</v>
      </c>
      <c r="J21" s="284">
        <v>294.75</v>
      </c>
    </row>
    <row r="22" spans="1:10" ht="19.5" customHeight="1">
      <c r="A22" s="223" t="s">
        <v>68</v>
      </c>
      <c r="B22" s="278">
        <v>52</v>
      </c>
      <c r="C22" s="279">
        <v>626720</v>
      </c>
      <c r="D22" s="283">
        <v>208.49</v>
      </c>
      <c r="E22" s="280">
        <v>3459</v>
      </c>
      <c r="F22" s="279">
        <v>47846055</v>
      </c>
      <c r="G22" s="281">
        <v>84.4</v>
      </c>
      <c r="H22" s="278">
        <v>6</v>
      </c>
      <c r="I22" s="282">
        <v>88270</v>
      </c>
      <c r="J22" s="284">
        <v>3817.49</v>
      </c>
    </row>
    <row r="23" spans="1:10" ht="19.5" customHeight="1">
      <c r="A23" s="223" t="s">
        <v>500</v>
      </c>
      <c r="B23" s="278">
        <v>73</v>
      </c>
      <c r="C23" s="279">
        <v>843500</v>
      </c>
      <c r="D23" s="283">
        <v>211.78</v>
      </c>
      <c r="E23" s="280">
        <v>3462</v>
      </c>
      <c r="F23" s="279">
        <v>48318737</v>
      </c>
      <c r="G23" s="281">
        <v>84.99</v>
      </c>
      <c r="H23" s="278">
        <v>19</v>
      </c>
      <c r="I23" s="282">
        <v>174067</v>
      </c>
      <c r="J23" s="284">
        <v>91.28</v>
      </c>
    </row>
    <row r="24" spans="1:10" ht="19.5" customHeight="1">
      <c r="A24" s="223" t="s">
        <v>499</v>
      </c>
      <c r="B24" s="278">
        <v>45</v>
      </c>
      <c r="C24" s="279">
        <v>517700</v>
      </c>
      <c r="D24" s="283">
        <v>223.25</v>
      </c>
      <c r="E24" s="280">
        <v>3472</v>
      </c>
      <c r="F24" s="279">
        <v>48848459</v>
      </c>
      <c r="G24" s="281">
        <v>85.35</v>
      </c>
      <c r="H24" s="278">
        <v>15</v>
      </c>
      <c r="I24" s="282">
        <v>98887</v>
      </c>
      <c r="J24" s="284">
        <v>51.86</v>
      </c>
    </row>
    <row r="25" spans="1:10" ht="19.5" customHeight="1">
      <c r="A25" s="223" t="s">
        <v>498</v>
      </c>
      <c r="B25" s="278">
        <v>61</v>
      </c>
      <c r="C25" s="279">
        <v>676400</v>
      </c>
      <c r="D25" s="283">
        <v>255.34</v>
      </c>
      <c r="E25" s="280">
        <v>3500</v>
      </c>
      <c r="F25" s="279">
        <v>49959778</v>
      </c>
      <c r="G25" s="281">
        <v>86.9</v>
      </c>
      <c r="H25" s="278">
        <v>9</v>
      </c>
      <c r="I25" s="282">
        <v>47084</v>
      </c>
      <c r="J25" s="284">
        <v>29.49</v>
      </c>
    </row>
    <row r="26" spans="1:10" ht="19.5" customHeight="1">
      <c r="A26" s="223" t="s">
        <v>391</v>
      </c>
      <c r="B26" s="278">
        <v>51</v>
      </c>
      <c r="C26" s="279">
        <v>499900</v>
      </c>
      <c r="D26" s="283">
        <v>117.96</v>
      </c>
      <c r="E26" s="280">
        <v>3519</v>
      </c>
      <c r="F26" s="279">
        <v>50846484</v>
      </c>
      <c r="G26" s="281">
        <v>87.98</v>
      </c>
      <c r="H26" s="278">
        <v>3</v>
      </c>
      <c r="I26" s="282">
        <v>13371</v>
      </c>
      <c r="J26" s="284">
        <v>68.540000000000006</v>
      </c>
    </row>
    <row r="27" spans="1:10" ht="19.5" customHeight="1">
      <c r="A27" s="223" t="s">
        <v>471</v>
      </c>
      <c r="B27" s="278">
        <v>37</v>
      </c>
      <c r="C27" s="279">
        <v>252900</v>
      </c>
      <c r="D27" s="283">
        <v>105.82</v>
      </c>
      <c r="E27" s="280">
        <v>3556</v>
      </c>
      <c r="F27" s="279">
        <v>52611630</v>
      </c>
      <c r="G27" s="281">
        <v>90.81</v>
      </c>
      <c r="H27" s="278">
        <v>3</v>
      </c>
      <c r="I27" s="282">
        <v>30010</v>
      </c>
      <c r="J27" s="284">
        <v>59.37</v>
      </c>
    </row>
    <row r="28" spans="1:10" ht="19.5" customHeight="1">
      <c r="A28" s="223" t="s">
        <v>392</v>
      </c>
      <c r="B28" s="278">
        <v>40</v>
      </c>
      <c r="C28" s="279">
        <v>336600</v>
      </c>
      <c r="D28" s="283">
        <v>97.48</v>
      </c>
      <c r="E28" s="280">
        <v>3598</v>
      </c>
      <c r="F28" s="279">
        <v>54451215</v>
      </c>
      <c r="G28" s="281">
        <v>93.54</v>
      </c>
      <c r="H28" s="278">
        <v>1</v>
      </c>
      <c r="I28" s="282">
        <v>1398</v>
      </c>
      <c r="J28" s="284">
        <v>2.75</v>
      </c>
    </row>
    <row r="29" spans="1:10" ht="19.5" customHeight="1">
      <c r="A29" s="223" t="s">
        <v>484</v>
      </c>
      <c r="B29" s="278">
        <v>52</v>
      </c>
      <c r="C29" s="279">
        <v>609900</v>
      </c>
      <c r="D29" s="283">
        <v>215.47</v>
      </c>
      <c r="E29" s="280">
        <v>3605</v>
      </c>
      <c r="F29" s="279">
        <v>54958471</v>
      </c>
      <c r="G29" s="281">
        <v>93.81</v>
      </c>
      <c r="H29" s="278">
        <v>39</v>
      </c>
      <c r="I29" s="282">
        <v>347578</v>
      </c>
      <c r="J29" s="284">
        <v>56.61</v>
      </c>
    </row>
    <row r="30" spans="1:10" ht="19.5" customHeight="1">
      <c r="A30" s="223" t="s">
        <v>483</v>
      </c>
      <c r="B30" s="278">
        <v>27</v>
      </c>
      <c r="C30" s="279">
        <v>384700</v>
      </c>
      <c r="D30" s="283">
        <v>75.28</v>
      </c>
      <c r="E30" s="280">
        <v>3619</v>
      </c>
      <c r="F30" s="279">
        <v>55617000</v>
      </c>
      <c r="G30" s="281">
        <v>93.76</v>
      </c>
      <c r="H30" s="278">
        <v>36</v>
      </c>
      <c r="I30" s="282">
        <v>327985</v>
      </c>
      <c r="J30" s="284">
        <v>135.63</v>
      </c>
    </row>
    <row r="31" spans="1:10" ht="19.5" customHeight="1">
      <c r="A31" s="223" t="s">
        <v>488</v>
      </c>
      <c r="B31" s="278">
        <v>39</v>
      </c>
      <c r="C31" s="279">
        <v>451300</v>
      </c>
      <c r="D31" s="283">
        <v>384.09</v>
      </c>
      <c r="E31" s="280">
        <v>3612</v>
      </c>
      <c r="F31" s="279">
        <v>55748243</v>
      </c>
      <c r="G31" s="281">
        <v>93.7</v>
      </c>
      <c r="H31" s="278">
        <v>34</v>
      </c>
      <c r="I31" s="282">
        <v>295772</v>
      </c>
      <c r="J31" s="284">
        <v>129.26</v>
      </c>
    </row>
    <row r="32" spans="1:10" ht="19.5" customHeight="1">
      <c r="A32" s="223" t="s">
        <v>262</v>
      </c>
      <c r="B32" s="278">
        <v>40</v>
      </c>
      <c r="C32" s="279">
        <v>429270</v>
      </c>
      <c r="D32" s="283">
        <v>69.63</v>
      </c>
      <c r="E32" s="280">
        <v>3608</v>
      </c>
      <c r="F32" s="279">
        <v>56009662</v>
      </c>
      <c r="G32" s="281">
        <v>93.85</v>
      </c>
      <c r="H32" s="278">
        <v>30</v>
      </c>
      <c r="I32" s="282">
        <v>267230</v>
      </c>
      <c r="J32" s="284">
        <v>116.79</v>
      </c>
    </row>
    <row r="33" spans="1:10" ht="19.5" customHeight="1">
      <c r="A33" s="223" t="s">
        <v>263</v>
      </c>
      <c r="B33" s="278">
        <v>28</v>
      </c>
      <c r="C33" s="279">
        <v>162500</v>
      </c>
      <c r="D33" s="283">
        <v>43.99</v>
      </c>
      <c r="E33" s="280">
        <v>3609</v>
      </c>
      <c r="F33" s="279">
        <v>56431229</v>
      </c>
      <c r="G33" s="281">
        <v>94.35</v>
      </c>
      <c r="H33" s="278">
        <v>25</v>
      </c>
      <c r="I33" s="282">
        <v>242255</v>
      </c>
      <c r="J33" s="284">
        <v>105.87</v>
      </c>
    </row>
    <row r="34" spans="1:10" ht="19.5" customHeight="1">
      <c r="A34" s="223" t="s">
        <v>68</v>
      </c>
      <c r="B34" s="278">
        <v>32</v>
      </c>
      <c r="C34" s="279">
        <v>300600</v>
      </c>
      <c r="D34" s="283">
        <v>146.99</v>
      </c>
      <c r="E34" s="280">
        <v>3605</v>
      </c>
      <c r="F34" s="279">
        <v>56690236</v>
      </c>
      <c r="G34" s="281">
        <v>93.61</v>
      </c>
      <c r="H34" s="278">
        <v>22</v>
      </c>
      <c r="I34" s="282">
        <v>193000</v>
      </c>
      <c r="J34" s="284">
        <v>136.29</v>
      </c>
    </row>
    <row r="35" spans="1:10" ht="19.5" customHeight="1">
      <c r="A35" s="223" t="s">
        <v>475</v>
      </c>
      <c r="B35" s="278">
        <v>41</v>
      </c>
      <c r="C35" s="279">
        <v>398300</v>
      </c>
      <c r="D35" s="283">
        <v>65.72</v>
      </c>
      <c r="E35" s="280">
        <v>3598</v>
      </c>
      <c r="F35" s="279">
        <v>56855415</v>
      </c>
      <c r="G35" s="281">
        <v>93.56</v>
      </c>
      <c r="H35" s="278">
        <v>21</v>
      </c>
      <c r="I35" s="282">
        <v>190687</v>
      </c>
      <c r="J35" s="284">
        <v>137.88</v>
      </c>
    </row>
    <row r="36" spans="1:10" ht="19.5" customHeight="1">
      <c r="A36" s="223" t="s">
        <v>474</v>
      </c>
      <c r="B36" s="278">
        <v>33</v>
      </c>
      <c r="C36" s="279">
        <v>231890</v>
      </c>
      <c r="D36" s="283">
        <v>56.23</v>
      </c>
      <c r="E36" s="280">
        <v>3592</v>
      </c>
      <c r="F36" s="279">
        <v>57233085</v>
      </c>
      <c r="G36" s="281">
        <v>93.79</v>
      </c>
      <c r="H36" s="278">
        <v>21</v>
      </c>
      <c r="I36" s="282">
        <v>190687</v>
      </c>
      <c r="J36" s="284">
        <v>159.16</v>
      </c>
    </row>
    <row r="37" spans="1:10" ht="19.5" customHeight="1">
      <c r="A37" s="223" t="s">
        <v>473</v>
      </c>
      <c r="B37" s="278">
        <v>32</v>
      </c>
      <c r="C37" s="279">
        <v>264900</v>
      </c>
      <c r="D37" s="283">
        <v>95.58</v>
      </c>
      <c r="E37" s="280">
        <v>3591</v>
      </c>
      <c r="F37" s="279">
        <v>57492401</v>
      </c>
      <c r="G37" s="281">
        <v>93.85</v>
      </c>
      <c r="H37" s="278">
        <v>16</v>
      </c>
      <c r="I37" s="282">
        <v>159679</v>
      </c>
      <c r="J37" s="284">
        <v>154.35</v>
      </c>
    </row>
    <row r="38" spans="1:10" ht="19.5" customHeight="1">
      <c r="A38" s="223" t="s">
        <v>391</v>
      </c>
      <c r="B38" s="278">
        <v>57</v>
      </c>
      <c r="C38" s="279">
        <v>423800</v>
      </c>
      <c r="D38" s="283">
        <v>77.319999999999993</v>
      </c>
      <c r="E38" s="280">
        <v>3585</v>
      </c>
      <c r="F38" s="279">
        <v>57793732</v>
      </c>
      <c r="G38" s="281">
        <v>93.56</v>
      </c>
      <c r="H38" s="278">
        <v>14</v>
      </c>
      <c r="I38" s="282">
        <v>120908</v>
      </c>
      <c r="J38" s="284">
        <v>171.56</v>
      </c>
    </row>
    <row r="39" spans="1:10" ht="19.5" customHeight="1">
      <c r="A39" s="223" t="s">
        <v>471</v>
      </c>
      <c r="B39" s="278">
        <v>38</v>
      </c>
      <c r="C39" s="279">
        <v>239000</v>
      </c>
      <c r="D39" s="283">
        <v>93.12</v>
      </c>
      <c r="E39" s="280">
        <v>3572</v>
      </c>
      <c r="F39" s="279">
        <v>57936588</v>
      </c>
      <c r="G39" s="281">
        <v>93.17</v>
      </c>
      <c r="H39" s="278">
        <v>12</v>
      </c>
      <c r="I39" s="282">
        <v>101399</v>
      </c>
      <c r="J39" s="284">
        <v>362.69</v>
      </c>
    </row>
    <row r="40" spans="1:10" ht="19.5" customHeight="1">
      <c r="A40" s="223" t="s">
        <v>392</v>
      </c>
      <c r="B40" s="278">
        <v>44</v>
      </c>
      <c r="C40" s="279">
        <v>345300</v>
      </c>
      <c r="D40" s="283">
        <v>44.5</v>
      </c>
      <c r="E40" s="280">
        <v>3574</v>
      </c>
      <c r="F40" s="279">
        <v>58210102</v>
      </c>
      <c r="G40" s="281">
        <v>93.27</v>
      </c>
      <c r="H40" s="278">
        <v>2</v>
      </c>
      <c r="I40" s="282">
        <v>50852</v>
      </c>
      <c r="J40" s="284">
        <v>1000.73</v>
      </c>
    </row>
    <row r="41" spans="1:10" ht="19.5" customHeight="1">
      <c r="A41" s="223" t="s">
        <v>161</v>
      </c>
      <c r="B41" s="278">
        <v>63</v>
      </c>
      <c r="C41" s="279">
        <v>283050</v>
      </c>
      <c r="D41" s="285">
        <v>7.03</v>
      </c>
      <c r="E41" s="280">
        <v>3552</v>
      </c>
      <c r="F41" s="279">
        <v>58583709</v>
      </c>
      <c r="G41" s="281">
        <v>95</v>
      </c>
      <c r="H41" s="278">
        <v>43</v>
      </c>
      <c r="I41" s="282">
        <v>614001</v>
      </c>
      <c r="J41" s="286">
        <v>360.15</v>
      </c>
    </row>
    <row r="42" spans="1:10" ht="19.5" customHeight="1">
      <c r="A42" s="223" t="s">
        <v>130</v>
      </c>
      <c r="B42" s="278">
        <v>49</v>
      </c>
      <c r="C42" s="279">
        <v>511000</v>
      </c>
      <c r="D42" s="285">
        <v>29.05</v>
      </c>
      <c r="E42" s="280">
        <v>3563</v>
      </c>
      <c r="F42" s="279">
        <v>59320956</v>
      </c>
      <c r="G42" s="281">
        <v>97.91</v>
      </c>
      <c r="H42" s="278">
        <v>26</v>
      </c>
      <c r="I42" s="282">
        <v>241832</v>
      </c>
      <c r="J42" s="286">
        <v>213.75</v>
      </c>
    </row>
    <row r="43" spans="1:10" ht="19.5" customHeight="1">
      <c r="A43" s="223" t="s">
        <v>470</v>
      </c>
      <c r="B43" s="278">
        <v>32</v>
      </c>
      <c r="C43" s="279">
        <v>117500</v>
      </c>
      <c r="D43" s="285">
        <v>10.78</v>
      </c>
      <c r="E43" s="280">
        <v>3549</v>
      </c>
      <c r="F43" s="279">
        <v>59499170</v>
      </c>
      <c r="G43" s="281">
        <v>98.91</v>
      </c>
      <c r="H43" s="278">
        <v>23</v>
      </c>
      <c r="I43" s="282">
        <v>228822</v>
      </c>
      <c r="J43" s="286">
        <v>202.25</v>
      </c>
    </row>
    <row r="44" spans="1:10" ht="19.5" customHeight="1">
      <c r="A44" s="223" t="s">
        <v>460</v>
      </c>
      <c r="B44" s="278">
        <v>64</v>
      </c>
      <c r="C44" s="279">
        <v>616500</v>
      </c>
      <c r="D44" s="283">
        <v>26.66</v>
      </c>
      <c r="E44" s="280">
        <v>3533</v>
      </c>
      <c r="F44" s="279">
        <v>59678309</v>
      </c>
      <c r="G44" s="281">
        <v>100.39</v>
      </c>
      <c r="H44" s="278">
        <v>23</v>
      </c>
      <c r="I44" s="282">
        <v>228822</v>
      </c>
      <c r="J44" s="284">
        <v>202.25</v>
      </c>
    </row>
    <row r="45" spans="1:10" ht="19.5" customHeight="1">
      <c r="A45" s="223" t="s">
        <v>459</v>
      </c>
      <c r="B45" s="278">
        <v>35</v>
      </c>
      <c r="C45" s="279">
        <v>369420</v>
      </c>
      <c r="D45" s="283">
        <v>20.27</v>
      </c>
      <c r="E45" s="280">
        <v>3521</v>
      </c>
      <c r="F45" s="279">
        <v>59811029</v>
      </c>
      <c r="G45" s="281">
        <v>102.92</v>
      </c>
      <c r="H45" s="278">
        <v>23</v>
      </c>
      <c r="I45" s="282">
        <v>228822</v>
      </c>
      <c r="J45" s="284">
        <v>257.02</v>
      </c>
    </row>
    <row r="46" spans="1:10" ht="19.5" customHeight="1">
      <c r="A46" s="223" t="s">
        <v>458</v>
      </c>
      <c r="B46" s="278">
        <v>24</v>
      </c>
      <c r="C46" s="279">
        <v>204500</v>
      </c>
      <c r="D46" s="283">
        <v>10.119999999999999</v>
      </c>
      <c r="E46" s="280">
        <v>3532</v>
      </c>
      <c r="F46" s="279">
        <v>60561522</v>
      </c>
      <c r="G46" s="281">
        <v>105.79</v>
      </c>
      <c r="H46" s="278">
        <v>18</v>
      </c>
      <c r="I46" s="282">
        <v>141612</v>
      </c>
      <c r="J46" s="284">
        <v>159.06</v>
      </c>
    </row>
    <row r="47" spans="1:10" ht="19.5" customHeight="1">
      <c r="A47" s="223" t="s">
        <v>15</v>
      </c>
      <c r="B47" s="278">
        <v>60</v>
      </c>
      <c r="C47" s="279">
        <v>606100</v>
      </c>
      <c r="D47" s="283">
        <v>16.54</v>
      </c>
      <c r="E47" s="280">
        <v>3537</v>
      </c>
      <c r="F47" s="279">
        <v>60770921</v>
      </c>
      <c r="G47" s="281">
        <v>108.89</v>
      </c>
      <c r="H47" s="278">
        <v>17</v>
      </c>
      <c r="I47" s="282">
        <v>138296</v>
      </c>
      <c r="J47" s="284">
        <v>155.34</v>
      </c>
    </row>
    <row r="48" spans="1:10" ht="19.5" customHeight="1">
      <c r="A48" s="223" t="s">
        <v>14</v>
      </c>
      <c r="B48" s="278">
        <v>41</v>
      </c>
      <c r="C48" s="279">
        <v>412400</v>
      </c>
      <c r="D48" s="283">
        <v>7.48</v>
      </c>
      <c r="E48" s="280">
        <v>3546</v>
      </c>
      <c r="F48" s="279">
        <v>61024641</v>
      </c>
      <c r="G48" s="281">
        <v>116.15</v>
      </c>
      <c r="H48" s="278">
        <v>14</v>
      </c>
      <c r="I48" s="282">
        <v>119811</v>
      </c>
      <c r="J48" s="284">
        <v>161.99</v>
      </c>
    </row>
    <row r="49" spans="1:10" ht="19.5" customHeight="1">
      <c r="A49" s="223" t="s">
        <v>358</v>
      </c>
      <c r="B49" s="278">
        <v>34</v>
      </c>
      <c r="C49" s="279">
        <v>277140</v>
      </c>
      <c r="D49" s="283">
        <v>3.38</v>
      </c>
      <c r="E49" s="280">
        <v>3544</v>
      </c>
      <c r="F49" s="279">
        <v>61262275</v>
      </c>
      <c r="G49" s="281">
        <v>127.21</v>
      </c>
      <c r="H49" s="278">
        <v>11</v>
      </c>
      <c r="I49" s="282">
        <v>103451</v>
      </c>
      <c r="J49" s="284">
        <v>168.33</v>
      </c>
    </row>
    <row r="50" spans="1:10" ht="19.5" customHeight="1">
      <c r="A50" s="223" t="s">
        <v>449</v>
      </c>
      <c r="B50" s="278">
        <v>37</v>
      </c>
      <c r="C50" s="279">
        <v>548140</v>
      </c>
      <c r="D50" s="283">
        <v>4.58</v>
      </c>
      <c r="E50" s="280">
        <v>3560</v>
      </c>
      <c r="F50" s="279">
        <v>61772952</v>
      </c>
      <c r="G50" s="281">
        <v>148.57</v>
      </c>
      <c r="H50" s="278">
        <v>9</v>
      </c>
      <c r="I50" s="282">
        <v>70477</v>
      </c>
      <c r="J50" s="284">
        <v>132.43</v>
      </c>
    </row>
    <row r="51" spans="1:10" ht="19.5" customHeight="1">
      <c r="A51" s="223" t="s">
        <v>450</v>
      </c>
      <c r="B51" s="278">
        <v>30</v>
      </c>
      <c r="C51" s="279">
        <v>256650</v>
      </c>
      <c r="D51" s="283">
        <v>3.24</v>
      </c>
      <c r="E51" s="280">
        <v>3575</v>
      </c>
      <c r="F51" s="279">
        <v>62184444</v>
      </c>
      <c r="G51" s="281">
        <v>199.49</v>
      </c>
      <c r="H51" s="278">
        <v>6</v>
      </c>
      <c r="I51" s="282">
        <v>27957</v>
      </c>
      <c r="J51" s="284">
        <v>52.53</v>
      </c>
    </row>
    <row r="52" spans="1:10" ht="19.5" customHeight="1">
      <c r="A52" s="223" t="s">
        <v>451</v>
      </c>
      <c r="B52" s="278">
        <v>50</v>
      </c>
      <c r="C52" s="279">
        <v>775880</v>
      </c>
      <c r="D52" s="283">
        <v>71.86</v>
      </c>
      <c r="E52" s="280">
        <v>3569</v>
      </c>
      <c r="F52" s="279">
        <v>62410489</v>
      </c>
      <c r="G52" s="281">
        <v>216.92</v>
      </c>
      <c r="H52" s="278">
        <v>2</v>
      </c>
      <c r="I52" s="282">
        <v>5081</v>
      </c>
      <c r="J52" s="284">
        <v>11.84</v>
      </c>
    </row>
    <row r="53" spans="1:10" ht="19.5" customHeight="1">
      <c r="A53" s="223" t="s">
        <v>161</v>
      </c>
      <c r="B53" s="278">
        <v>253</v>
      </c>
      <c r="C53" s="279">
        <v>4026450</v>
      </c>
      <c r="D53" s="285">
        <v>294.85000000000002</v>
      </c>
      <c r="E53" s="280">
        <v>3524</v>
      </c>
      <c r="F53" s="279">
        <v>61664707</v>
      </c>
      <c r="G53" s="287">
        <v>218.22</v>
      </c>
      <c r="H53" s="278">
        <v>20</v>
      </c>
      <c r="I53" s="282">
        <v>170486</v>
      </c>
      <c r="J53" s="286">
        <v>74.88</v>
      </c>
    </row>
    <row r="54" spans="1:10" ht="19.5" customHeight="1">
      <c r="A54" s="223" t="s">
        <v>130</v>
      </c>
      <c r="B54" s="278">
        <v>104</v>
      </c>
      <c r="C54" s="279">
        <v>1758900</v>
      </c>
      <c r="D54" s="285">
        <v>151.51</v>
      </c>
      <c r="E54" s="280">
        <v>3469</v>
      </c>
      <c r="F54" s="279">
        <v>60585523</v>
      </c>
      <c r="G54" s="287">
        <v>216.57</v>
      </c>
      <c r="H54" s="278">
        <v>17</v>
      </c>
      <c r="I54" s="282">
        <v>113138</v>
      </c>
      <c r="J54" s="286">
        <v>49.69</v>
      </c>
    </row>
    <row r="55" spans="1:10" ht="19.5" customHeight="1">
      <c r="A55" s="223" t="s">
        <v>445</v>
      </c>
      <c r="B55" s="278">
        <v>77</v>
      </c>
      <c r="C55" s="279">
        <v>1089900</v>
      </c>
      <c r="D55" s="285">
        <v>262.77999999999997</v>
      </c>
      <c r="E55" s="280">
        <v>3427</v>
      </c>
      <c r="F55" s="279">
        <v>60152775</v>
      </c>
      <c r="G55" s="287">
        <v>215.05</v>
      </c>
      <c r="H55" s="278">
        <v>17</v>
      </c>
      <c r="I55" s="282">
        <v>113138</v>
      </c>
      <c r="J55" s="286">
        <v>61.68</v>
      </c>
    </row>
    <row r="56" spans="1:10" ht="19.5" customHeight="1">
      <c r="A56" s="223" t="s">
        <v>37</v>
      </c>
      <c r="B56" s="278">
        <v>154</v>
      </c>
      <c r="C56" s="279">
        <v>2312300</v>
      </c>
      <c r="D56" s="283">
        <v>264.39999999999998</v>
      </c>
      <c r="E56" s="280">
        <v>3388</v>
      </c>
      <c r="F56" s="279">
        <v>59447383</v>
      </c>
      <c r="G56" s="281">
        <v>212</v>
      </c>
      <c r="H56" s="278">
        <v>17</v>
      </c>
      <c r="I56" s="282">
        <v>113138</v>
      </c>
      <c r="J56" s="284">
        <v>61.68</v>
      </c>
    </row>
    <row r="57" spans="1:10" ht="19.5" customHeight="1">
      <c r="A57" s="223" t="s">
        <v>36</v>
      </c>
      <c r="B57" s="278">
        <v>116</v>
      </c>
      <c r="C57" s="279">
        <v>1822600</v>
      </c>
      <c r="D57" s="283">
        <v>337.49</v>
      </c>
      <c r="E57" s="280">
        <v>3318</v>
      </c>
      <c r="F57" s="279">
        <v>58115166</v>
      </c>
      <c r="G57" s="281">
        <v>206.49</v>
      </c>
      <c r="H57" s="278">
        <v>14</v>
      </c>
      <c r="I57" s="282">
        <v>89030</v>
      </c>
      <c r="J57" s="284">
        <v>56.93</v>
      </c>
    </row>
    <row r="58" spans="1:10" ht="19.5" customHeight="1">
      <c r="A58" s="223" t="s">
        <v>35</v>
      </c>
      <c r="B58" s="278">
        <v>125</v>
      </c>
      <c r="C58" s="279">
        <v>2021190</v>
      </c>
      <c r="D58" s="283">
        <v>389.09</v>
      </c>
      <c r="E58" s="280">
        <v>3284</v>
      </c>
      <c r="F58" s="279">
        <v>57247477</v>
      </c>
      <c r="G58" s="281">
        <v>202.37</v>
      </c>
      <c r="H58" s="278">
        <v>14</v>
      </c>
      <c r="I58" s="282">
        <v>89030</v>
      </c>
      <c r="J58" s="284">
        <v>131.62</v>
      </c>
    </row>
    <row r="59" spans="1:10" ht="19.5" customHeight="1">
      <c r="A59" s="223" t="s">
        <v>15</v>
      </c>
      <c r="B59" s="278">
        <v>184</v>
      </c>
      <c r="C59" s="279">
        <v>3663670</v>
      </c>
      <c r="D59" s="283">
        <v>422.57</v>
      </c>
      <c r="E59" s="280">
        <v>3218</v>
      </c>
      <c r="F59" s="279">
        <v>55811313</v>
      </c>
      <c r="G59" s="281">
        <v>196.66</v>
      </c>
      <c r="H59" s="278">
        <v>14</v>
      </c>
      <c r="I59" s="282">
        <v>89030</v>
      </c>
      <c r="J59" s="284">
        <v>208.79</v>
      </c>
    </row>
    <row r="60" spans="1:10" ht="19.5" customHeight="1">
      <c r="A60" s="223" t="s">
        <v>14</v>
      </c>
      <c r="B60" s="278">
        <v>291</v>
      </c>
      <c r="C60" s="279">
        <v>5514100</v>
      </c>
      <c r="D60" s="283">
        <v>648.26</v>
      </c>
      <c r="E60" s="280">
        <v>3099</v>
      </c>
      <c r="F60" s="279">
        <v>52538072</v>
      </c>
      <c r="G60" s="281">
        <v>183.85</v>
      </c>
      <c r="H60" s="278">
        <v>11</v>
      </c>
      <c r="I60" s="282">
        <v>73962</v>
      </c>
      <c r="J60" s="284">
        <v>339.18</v>
      </c>
    </row>
    <row r="61" spans="1:10" ht="19.5" customHeight="1">
      <c r="A61" s="223" t="s">
        <v>358</v>
      </c>
      <c r="B61" s="278">
        <v>374</v>
      </c>
      <c r="C61" s="279">
        <v>8205200</v>
      </c>
      <c r="D61" s="283">
        <v>1276.68</v>
      </c>
      <c r="E61" s="280">
        <v>2934</v>
      </c>
      <c r="F61" s="279">
        <v>48158035</v>
      </c>
      <c r="G61" s="281">
        <v>167.46</v>
      </c>
      <c r="H61" s="278">
        <v>8</v>
      </c>
      <c r="I61" s="282">
        <v>61459</v>
      </c>
      <c r="J61" s="284">
        <v>401.09</v>
      </c>
    </row>
    <row r="62" spans="1:10" ht="19.5" customHeight="1">
      <c r="A62" s="223" t="s">
        <v>158</v>
      </c>
      <c r="B62" s="278">
        <v>533</v>
      </c>
      <c r="C62" s="279">
        <v>11976900</v>
      </c>
      <c r="D62" s="283">
        <v>1419.23</v>
      </c>
      <c r="E62" s="280">
        <v>2707</v>
      </c>
      <c r="F62" s="279">
        <v>41579106</v>
      </c>
      <c r="G62" s="281">
        <v>143.78</v>
      </c>
      <c r="H62" s="278">
        <v>7</v>
      </c>
      <c r="I62" s="282">
        <v>53219</v>
      </c>
      <c r="J62" s="284">
        <v>347.32</v>
      </c>
    </row>
    <row r="63" spans="1:10" ht="19.5" customHeight="1">
      <c r="A63" s="223" t="s">
        <v>438</v>
      </c>
      <c r="B63" s="278">
        <v>376</v>
      </c>
      <c r="C63" s="279">
        <v>7926700</v>
      </c>
      <c r="D63" s="283">
        <v>2181.2600000000002</v>
      </c>
      <c r="E63" s="280">
        <v>2399</v>
      </c>
      <c r="F63" s="279">
        <v>31171913</v>
      </c>
      <c r="G63" s="281">
        <v>107.61</v>
      </c>
      <c r="H63" s="278">
        <v>7</v>
      </c>
      <c r="I63" s="282">
        <v>53219</v>
      </c>
      <c r="J63" s="284">
        <v>548.5</v>
      </c>
    </row>
    <row r="64" spans="1:10" ht="19.5" customHeight="1">
      <c r="A64" s="223" t="s">
        <v>376</v>
      </c>
      <c r="B64" s="278">
        <v>84</v>
      </c>
      <c r="C64" s="279">
        <v>1079670</v>
      </c>
      <c r="D64" s="283">
        <v>185.7</v>
      </c>
      <c r="E64" s="280">
        <v>2291</v>
      </c>
      <c r="F64" s="279">
        <v>28771182</v>
      </c>
      <c r="G64" s="281">
        <v>98.41</v>
      </c>
      <c r="H64" s="278">
        <v>4</v>
      </c>
      <c r="I64" s="282">
        <v>42925</v>
      </c>
      <c r="J64" s="284">
        <v>1262.95</v>
      </c>
    </row>
    <row r="65" spans="1:10" ht="19.5" customHeight="1">
      <c r="A65" s="223" t="s">
        <v>161</v>
      </c>
      <c r="B65" s="278">
        <v>94</v>
      </c>
      <c r="C65" s="279">
        <v>1365600</v>
      </c>
      <c r="D65" s="283">
        <v>93.53</v>
      </c>
      <c r="E65" s="280">
        <v>2276</v>
      </c>
      <c r="F65" s="279">
        <v>28258287</v>
      </c>
      <c r="G65" s="281">
        <v>96.19</v>
      </c>
      <c r="H65" s="278">
        <v>31</v>
      </c>
      <c r="I65" s="282">
        <v>227677</v>
      </c>
      <c r="J65" s="284">
        <v>33.090000000000003</v>
      </c>
    </row>
    <row r="66" spans="1:10" ht="19.5" customHeight="1">
      <c r="A66" s="223" t="s">
        <v>130</v>
      </c>
      <c r="B66" s="278">
        <v>51</v>
      </c>
      <c r="C66" s="279">
        <v>1160900</v>
      </c>
      <c r="D66" s="283">
        <v>103.44</v>
      </c>
      <c r="E66" s="280">
        <v>2287</v>
      </c>
      <c r="F66" s="279">
        <v>27974882</v>
      </c>
      <c r="G66" s="281">
        <v>95.6</v>
      </c>
      <c r="H66" s="278">
        <v>31</v>
      </c>
      <c r="I66" s="282">
        <v>227677</v>
      </c>
      <c r="J66" s="284">
        <v>33.090000000000003</v>
      </c>
    </row>
    <row r="67" spans="1:10" ht="19.5" customHeight="1">
      <c r="A67" s="223" t="s">
        <v>428</v>
      </c>
      <c r="B67" s="278">
        <v>41</v>
      </c>
      <c r="C67" s="279">
        <v>414760</v>
      </c>
      <c r="D67" s="283">
        <v>53.11</v>
      </c>
      <c r="E67" s="280">
        <v>2305</v>
      </c>
      <c r="F67" s="279">
        <v>27971568</v>
      </c>
      <c r="G67" s="281">
        <v>95.57</v>
      </c>
      <c r="H67" s="278">
        <v>26</v>
      </c>
      <c r="I67" s="282">
        <v>183439</v>
      </c>
      <c r="J67" s="284">
        <v>32.81</v>
      </c>
    </row>
    <row r="68" spans="1:10" ht="19.5" customHeight="1">
      <c r="A68" s="223" t="s">
        <v>37</v>
      </c>
      <c r="B68" s="278">
        <v>53</v>
      </c>
      <c r="C68" s="279">
        <v>874550</v>
      </c>
      <c r="D68" s="283">
        <v>73.08</v>
      </c>
      <c r="E68" s="280">
        <v>2314</v>
      </c>
      <c r="F68" s="279">
        <v>28040959</v>
      </c>
      <c r="G68" s="281">
        <v>95.58</v>
      </c>
      <c r="H68" s="278">
        <v>26</v>
      </c>
      <c r="I68" s="282">
        <v>183439</v>
      </c>
      <c r="J68" s="284">
        <v>33.840000000000003</v>
      </c>
    </row>
    <row r="69" spans="1:10" ht="19.5" customHeight="1">
      <c r="A69" s="223" t="s">
        <v>36</v>
      </c>
      <c r="B69" s="278">
        <v>46</v>
      </c>
      <c r="C69" s="279">
        <v>540050</v>
      </c>
      <c r="D69" s="283">
        <v>69.56</v>
      </c>
      <c r="E69" s="280">
        <v>2347</v>
      </c>
      <c r="F69" s="279">
        <v>28144123</v>
      </c>
      <c r="G69" s="281">
        <v>95.86</v>
      </c>
      <c r="H69" s="278">
        <v>20</v>
      </c>
      <c r="I69" s="282">
        <v>156386</v>
      </c>
      <c r="J69" s="284">
        <v>29.06</v>
      </c>
    </row>
    <row r="70" spans="1:10" ht="19.5" customHeight="1">
      <c r="A70" s="223" t="s">
        <v>35</v>
      </c>
      <c r="B70" s="278">
        <v>43</v>
      </c>
      <c r="C70" s="279">
        <v>519460</v>
      </c>
      <c r="D70" s="283">
        <v>70.959999999999994</v>
      </c>
      <c r="E70" s="280">
        <v>2360</v>
      </c>
      <c r="F70" s="279">
        <v>28288606</v>
      </c>
      <c r="G70" s="281">
        <v>96.02</v>
      </c>
      <c r="H70" s="278">
        <v>14</v>
      </c>
      <c r="I70" s="282">
        <v>67643</v>
      </c>
      <c r="J70" s="284">
        <v>12.57</v>
      </c>
    </row>
    <row r="71" spans="1:10" ht="19.5" customHeight="1">
      <c r="A71" s="223" t="s">
        <v>15</v>
      </c>
      <c r="B71" s="278">
        <v>67</v>
      </c>
      <c r="C71" s="279">
        <v>867000</v>
      </c>
      <c r="D71" s="283">
        <v>56.94</v>
      </c>
      <c r="E71" s="280">
        <v>2365</v>
      </c>
      <c r="F71" s="279">
        <v>28379876</v>
      </c>
      <c r="G71" s="281">
        <v>96.04</v>
      </c>
      <c r="H71" s="278">
        <v>9</v>
      </c>
      <c r="I71" s="282">
        <v>42641</v>
      </c>
      <c r="J71" s="284">
        <v>13.46</v>
      </c>
    </row>
    <row r="72" spans="1:10" ht="19.5" customHeight="1">
      <c r="A72" s="223" t="s">
        <v>14</v>
      </c>
      <c r="B72" s="278">
        <v>49</v>
      </c>
      <c r="C72" s="279">
        <v>850600</v>
      </c>
      <c r="D72" s="283">
        <v>65.8</v>
      </c>
      <c r="E72" s="280">
        <v>2399</v>
      </c>
      <c r="F72" s="279">
        <v>28575970</v>
      </c>
      <c r="G72" s="281">
        <v>97.74</v>
      </c>
      <c r="H72" s="278">
        <v>6</v>
      </c>
      <c r="I72" s="282">
        <v>21806</v>
      </c>
      <c r="J72" s="284">
        <v>8.7899999999999991</v>
      </c>
    </row>
    <row r="73" spans="1:10" ht="19.5" customHeight="1">
      <c r="A73" s="223" t="s">
        <v>358</v>
      </c>
      <c r="B73" s="278">
        <v>55</v>
      </c>
      <c r="C73" s="279">
        <v>642700</v>
      </c>
      <c r="D73" s="283">
        <v>74.180000000000007</v>
      </c>
      <c r="E73" s="280">
        <v>2431</v>
      </c>
      <c r="F73" s="279">
        <v>28757509</v>
      </c>
      <c r="G73" s="281">
        <v>98.5</v>
      </c>
      <c r="H73" s="278">
        <v>3</v>
      </c>
      <c r="I73" s="282">
        <v>15323</v>
      </c>
      <c r="J73" s="284">
        <v>6.22</v>
      </c>
    </row>
    <row r="74" spans="1:10" ht="19.5" customHeight="1">
      <c r="A74" s="223" t="s">
        <v>414</v>
      </c>
      <c r="B74" s="278">
        <v>59</v>
      </c>
      <c r="C74" s="279">
        <v>843900</v>
      </c>
      <c r="D74" s="283">
        <v>118.45</v>
      </c>
      <c r="E74" s="280">
        <v>2451</v>
      </c>
      <c r="F74" s="279">
        <v>28918984</v>
      </c>
      <c r="G74" s="281">
        <v>97.5</v>
      </c>
      <c r="H74" s="278">
        <v>3</v>
      </c>
      <c r="I74" s="282">
        <v>15323</v>
      </c>
      <c r="J74" s="284">
        <v>61.8</v>
      </c>
    </row>
    <row r="75" spans="1:10" ht="19.5" customHeight="1">
      <c r="A75" s="223" t="s">
        <v>419</v>
      </c>
      <c r="B75" s="278">
        <v>27</v>
      </c>
      <c r="C75" s="279">
        <v>363400</v>
      </c>
      <c r="D75" s="283">
        <v>88.49</v>
      </c>
      <c r="E75" s="280">
        <v>2470</v>
      </c>
      <c r="F75" s="279">
        <v>28966233</v>
      </c>
      <c r="G75" s="281">
        <v>97.04</v>
      </c>
      <c r="H75" s="278">
        <v>2</v>
      </c>
      <c r="I75" s="282">
        <v>9703</v>
      </c>
      <c r="J75" s="284">
        <v>472.08</v>
      </c>
    </row>
    <row r="76" spans="1:10" ht="19.5" customHeight="1">
      <c r="A76" s="223" t="s">
        <v>413</v>
      </c>
      <c r="B76" s="278">
        <v>58</v>
      </c>
      <c r="C76" s="279">
        <v>581400</v>
      </c>
      <c r="D76" s="283">
        <v>173.7</v>
      </c>
      <c r="E76" s="280">
        <v>2482</v>
      </c>
      <c r="F76" s="279">
        <v>29236952</v>
      </c>
      <c r="G76" s="281">
        <v>96.61</v>
      </c>
      <c r="H76" s="278">
        <v>1</v>
      </c>
      <c r="I76" s="282">
        <v>3399</v>
      </c>
      <c r="J76" s="278" t="s">
        <v>393</v>
      </c>
    </row>
    <row r="77" spans="1:10" ht="19.5" customHeight="1">
      <c r="A77" s="223" t="s">
        <v>161</v>
      </c>
      <c r="B77" s="278">
        <v>90</v>
      </c>
      <c r="C77" s="279">
        <v>1460060</v>
      </c>
      <c r="D77" s="283">
        <v>189.89</v>
      </c>
      <c r="E77" s="280">
        <v>2477</v>
      </c>
      <c r="F77" s="279">
        <v>29377533</v>
      </c>
      <c r="G77" s="281">
        <v>96.61</v>
      </c>
      <c r="H77" s="278">
        <v>53</v>
      </c>
      <c r="I77" s="282">
        <v>687846</v>
      </c>
      <c r="J77" s="284">
        <v>148.16999999999999</v>
      </c>
    </row>
    <row r="78" spans="1:10" ht="19.5" customHeight="1">
      <c r="A78" s="223" t="s">
        <v>130</v>
      </c>
      <c r="B78" s="278">
        <v>68</v>
      </c>
      <c r="C78" s="279">
        <v>1122200</v>
      </c>
      <c r="D78" s="283">
        <v>165.43</v>
      </c>
      <c r="E78" s="280">
        <v>2483</v>
      </c>
      <c r="F78" s="279">
        <v>29259761</v>
      </c>
      <c r="G78" s="281">
        <v>95.03</v>
      </c>
      <c r="H78" s="278">
        <v>53</v>
      </c>
      <c r="I78" s="282">
        <v>687846</v>
      </c>
      <c r="J78" s="284">
        <v>150.65</v>
      </c>
    </row>
    <row r="79" spans="1:10" ht="19.5" customHeight="1">
      <c r="A79" s="223" t="s">
        <v>407</v>
      </c>
      <c r="B79" s="278">
        <v>45</v>
      </c>
      <c r="C79" s="279">
        <v>780800</v>
      </c>
      <c r="D79" s="283">
        <v>135.76</v>
      </c>
      <c r="E79" s="280">
        <v>2512</v>
      </c>
      <c r="F79" s="279">
        <v>29266223</v>
      </c>
      <c r="G79" s="281">
        <v>93.61</v>
      </c>
      <c r="H79" s="278">
        <v>47</v>
      </c>
      <c r="I79" s="282">
        <v>559018</v>
      </c>
      <c r="J79" s="284">
        <v>122.97</v>
      </c>
    </row>
    <row r="80" spans="1:10" ht="19.5" customHeight="1">
      <c r="A80" s="223" t="s">
        <v>262</v>
      </c>
      <c r="B80" s="278">
        <v>74</v>
      </c>
      <c r="C80" s="279">
        <v>1196600</v>
      </c>
      <c r="D80" s="285">
        <v>78.28</v>
      </c>
      <c r="E80" s="280">
        <v>2522</v>
      </c>
      <c r="F80" s="279">
        <v>29335191</v>
      </c>
      <c r="G80" s="288" t="s">
        <v>403</v>
      </c>
      <c r="H80" s="278">
        <v>44</v>
      </c>
      <c r="I80" s="282">
        <v>541994</v>
      </c>
      <c r="J80" s="289">
        <v>119.75</v>
      </c>
    </row>
    <row r="81" spans="1:10" ht="19.5" customHeight="1">
      <c r="A81" s="223" t="s">
        <v>263</v>
      </c>
      <c r="B81" s="278">
        <v>64</v>
      </c>
      <c r="C81" s="279">
        <v>776300</v>
      </c>
      <c r="D81" s="285">
        <v>93.76</v>
      </c>
      <c r="E81" s="280">
        <v>2543</v>
      </c>
      <c r="F81" s="279">
        <v>29358185</v>
      </c>
      <c r="G81" s="287">
        <v>93.03</v>
      </c>
      <c r="H81" s="278">
        <v>42</v>
      </c>
      <c r="I81" s="282">
        <v>538127</v>
      </c>
      <c r="J81" s="289">
        <v>144.30000000000001</v>
      </c>
    </row>
    <row r="82" spans="1:10" ht="19.5" customHeight="1">
      <c r="A82" s="223" t="s">
        <v>402</v>
      </c>
      <c r="B82" s="278">
        <v>43</v>
      </c>
      <c r="C82" s="279">
        <v>732000</v>
      </c>
      <c r="D82" s="285">
        <v>145.74</v>
      </c>
      <c r="E82" s="280">
        <v>2550</v>
      </c>
      <c r="F82" s="279">
        <v>29459310</v>
      </c>
      <c r="G82" s="287">
        <v>92.55</v>
      </c>
      <c r="H82" s="278">
        <v>42</v>
      </c>
      <c r="I82" s="282">
        <v>538127</v>
      </c>
      <c r="J82" s="289">
        <v>160.05000000000001</v>
      </c>
    </row>
    <row r="83" spans="1:10" ht="19.5" customHeight="1">
      <c r="A83" s="223" t="s">
        <v>269</v>
      </c>
      <c r="B83" s="278">
        <v>60</v>
      </c>
      <c r="C83" s="279">
        <v>1522470</v>
      </c>
      <c r="D83" s="285">
        <v>125.41</v>
      </c>
      <c r="E83" s="280">
        <v>2570</v>
      </c>
      <c r="F83" s="279">
        <v>29548677</v>
      </c>
      <c r="G83" s="287">
        <v>91.43</v>
      </c>
      <c r="H83" s="278">
        <v>32</v>
      </c>
      <c r="I83" s="282">
        <v>316780</v>
      </c>
      <c r="J83" s="289">
        <v>116.1</v>
      </c>
    </row>
    <row r="84" spans="1:10" ht="19.5" customHeight="1">
      <c r="A84" s="223" t="s">
        <v>14</v>
      </c>
      <c r="B84" s="278">
        <v>65</v>
      </c>
      <c r="C84" s="279">
        <v>1292540</v>
      </c>
      <c r="D84" s="285">
        <v>148.85</v>
      </c>
      <c r="E84" s="280">
        <v>2587</v>
      </c>
      <c r="F84" s="279">
        <v>29236464</v>
      </c>
      <c r="G84" s="287">
        <v>90.06</v>
      </c>
      <c r="H84" s="278">
        <v>25</v>
      </c>
      <c r="I84" s="282">
        <v>247978</v>
      </c>
      <c r="J84" s="289">
        <v>96.85</v>
      </c>
    </row>
    <row r="85" spans="1:10" ht="19.5" customHeight="1">
      <c r="A85" s="223" t="s">
        <v>358</v>
      </c>
      <c r="B85" s="278">
        <v>49</v>
      </c>
      <c r="C85" s="279">
        <v>866300</v>
      </c>
      <c r="D85" s="285">
        <v>102.14</v>
      </c>
      <c r="E85" s="280">
        <v>2606</v>
      </c>
      <c r="F85" s="279">
        <v>29195384</v>
      </c>
      <c r="G85" s="287">
        <v>88.72</v>
      </c>
      <c r="H85" s="278">
        <v>24</v>
      </c>
      <c r="I85" s="282">
        <v>246092</v>
      </c>
      <c r="J85" s="289" t="s">
        <v>397</v>
      </c>
    </row>
    <row r="86" spans="1:10" ht="19.5" customHeight="1">
      <c r="A86" s="223" t="s">
        <v>391</v>
      </c>
      <c r="B86" s="278">
        <v>59</v>
      </c>
      <c r="C86" s="279">
        <v>712400</v>
      </c>
      <c r="D86" s="285">
        <v>95.23</v>
      </c>
      <c r="E86" s="280">
        <v>2644</v>
      </c>
      <c r="F86" s="279">
        <v>29659699</v>
      </c>
      <c r="G86" s="287">
        <v>89.08</v>
      </c>
      <c r="H86" s="278">
        <v>5</v>
      </c>
      <c r="I86" s="282">
        <v>24791</v>
      </c>
      <c r="J86" s="290">
        <v>15.3</v>
      </c>
    </row>
    <row r="87" spans="1:10" ht="19.5" customHeight="1">
      <c r="A87" s="223" t="s">
        <v>336</v>
      </c>
      <c r="B87" s="278">
        <v>37</v>
      </c>
      <c r="C87" s="279">
        <v>410664</v>
      </c>
      <c r="D87" s="283">
        <v>60.01</v>
      </c>
      <c r="E87" s="280">
        <v>2651</v>
      </c>
      <c r="F87" s="279">
        <v>29849564</v>
      </c>
      <c r="G87" s="281">
        <v>88.01</v>
      </c>
      <c r="H87" s="278">
        <v>1</v>
      </c>
      <c r="I87" s="282">
        <v>2055</v>
      </c>
      <c r="J87" s="289" t="s">
        <v>393</v>
      </c>
    </row>
    <row r="88" spans="1:10" ht="19.5" customHeight="1">
      <c r="A88" s="223" t="s">
        <v>392</v>
      </c>
      <c r="B88" s="278">
        <v>41</v>
      </c>
      <c r="C88" s="279">
        <v>334700</v>
      </c>
      <c r="D88" s="283">
        <v>42.26</v>
      </c>
      <c r="E88" s="280">
        <v>2662</v>
      </c>
      <c r="F88" s="279">
        <v>30261746</v>
      </c>
      <c r="G88" s="281">
        <v>88.51</v>
      </c>
      <c r="H88" s="278">
        <v>0</v>
      </c>
      <c r="I88" s="282">
        <v>0</v>
      </c>
      <c r="J88" s="289" t="s">
        <v>393</v>
      </c>
    </row>
    <row r="89" spans="1:10" ht="19.5" customHeight="1">
      <c r="A89" s="291" t="s">
        <v>237</v>
      </c>
      <c r="B89" s="292">
        <v>60</v>
      </c>
      <c r="C89" s="293">
        <v>768860</v>
      </c>
      <c r="D89" s="294">
        <v>56.51</v>
      </c>
      <c r="E89" s="295">
        <v>2665</v>
      </c>
      <c r="F89" s="293">
        <v>30408180</v>
      </c>
      <c r="G89" s="296">
        <v>88.09</v>
      </c>
      <c r="H89" s="292">
        <v>53</v>
      </c>
      <c r="I89" s="297">
        <v>464198</v>
      </c>
      <c r="J89" s="296">
        <v>95.25</v>
      </c>
    </row>
    <row r="90" spans="1:10" ht="19.5" customHeight="1">
      <c r="A90" s="223" t="s">
        <v>236</v>
      </c>
      <c r="B90" s="278">
        <v>48</v>
      </c>
      <c r="C90" s="279">
        <v>678350</v>
      </c>
      <c r="D90" s="283">
        <v>87.65</v>
      </c>
      <c r="E90" s="280">
        <v>2707</v>
      </c>
      <c r="F90" s="279">
        <v>30787007</v>
      </c>
      <c r="G90" s="281">
        <v>88.92</v>
      </c>
      <c r="H90" s="278">
        <v>51</v>
      </c>
      <c r="I90" s="282">
        <v>456571</v>
      </c>
      <c r="J90" s="281">
        <v>96.73</v>
      </c>
    </row>
    <row r="91" spans="1:10" ht="19.5" customHeight="1">
      <c r="A91" s="223" t="s">
        <v>388</v>
      </c>
      <c r="B91" s="278">
        <v>34</v>
      </c>
      <c r="C91" s="279">
        <v>575100</v>
      </c>
      <c r="D91" s="283">
        <v>209.27</v>
      </c>
      <c r="E91" s="280">
        <v>2732</v>
      </c>
      <c r="F91" s="279">
        <v>31262147</v>
      </c>
      <c r="G91" s="281">
        <v>90</v>
      </c>
      <c r="H91" s="278">
        <v>49</v>
      </c>
      <c r="I91" s="282">
        <v>454582</v>
      </c>
      <c r="J91" s="281">
        <v>105.35</v>
      </c>
    </row>
    <row r="92" spans="1:10" ht="19.5" customHeight="1">
      <c r="A92" s="223" t="s">
        <v>262</v>
      </c>
      <c r="B92" s="298">
        <v>70</v>
      </c>
      <c r="C92" s="299">
        <v>1528600</v>
      </c>
      <c r="D92" s="283">
        <v>144.72</v>
      </c>
      <c r="E92" s="300">
        <v>2751</v>
      </c>
      <c r="F92" s="299">
        <v>31474551</v>
      </c>
      <c r="G92" s="281">
        <v>89.32</v>
      </c>
      <c r="H92" s="298">
        <v>47</v>
      </c>
      <c r="I92" s="301">
        <v>452598</v>
      </c>
      <c r="J92" s="281">
        <v>144.33000000000001</v>
      </c>
    </row>
    <row r="93" spans="1:10" ht="19.5" customHeight="1">
      <c r="A93" s="223" t="s">
        <v>36</v>
      </c>
      <c r="B93" s="298">
        <v>55</v>
      </c>
      <c r="C93" s="299">
        <v>827900</v>
      </c>
      <c r="D93" s="283">
        <v>105.23</v>
      </c>
      <c r="E93" s="300">
        <v>2772</v>
      </c>
      <c r="F93" s="299">
        <v>31557505</v>
      </c>
      <c r="G93" s="281">
        <v>88.91</v>
      </c>
      <c r="H93" s="298">
        <v>40</v>
      </c>
      <c r="I93" s="301">
        <v>372905</v>
      </c>
      <c r="J93" s="281">
        <v>190.27</v>
      </c>
    </row>
    <row r="94" spans="1:10" ht="19.5" customHeight="1">
      <c r="A94" s="223" t="s">
        <v>35</v>
      </c>
      <c r="B94" s="298">
        <v>35</v>
      </c>
      <c r="C94" s="299">
        <v>502250</v>
      </c>
      <c r="D94" s="283">
        <v>79.53</v>
      </c>
      <c r="E94" s="300">
        <v>2806</v>
      </c>
      <c r="F94" s="299">
        <v>31829592</v>
      </c>
      <c r="G94" s="281">
        <v>88.83</v>
      </c>
      <c r="H94" s="298">
        <v>34</v>
      </c>
      <c r="I94" s="301">
        <v>336203</v>
      </c>
      <c r="J94" s="281">
        <v>177.44</v>
      </c>
    </row>
    <row r="95" spans="1:10" ht="19.5" customHeight="1">
      <c r="A95" s="223" t="s">
        <v>216</v>
      </c>
      <c r="B95" s="278">
        <v>85</v>
      </c>
      <c r="C95" s="279">
        <v>1213900</v>
      </c>
      <c r="D95" s="283">
        <v>171.31</v>
      </c>
      <c r="E95" s="280">
        <v>2844</v>
      </c>
      <c r="F95" s="279">
        <v>32315740</v>
      </c>
      <c r="G95" s="281">
        <v>89.63</v>
      </c>
      <c r="H95" s="278">
        <v>23</v>
      </c>
      <c r="I95" s="282">
        <v>272834</v>
      </c>
      <c r="J95" s="281">
        <v>196.94</v>
      </c>
    </row>
    <row r="96" spans="1:10" ht="19.5" customHeight="1">
      <c r="A96" s="223" t="s">
        <v>270</v>
      </c>
      <c r="B96" s="278">
        <v>59</v>
      </c>
      <c r="C96" s="279">
        <v>868300</v>
      </c>
      <c r="D96" s="283">
        <v>114.87</v>
      </c>
      <c r="E96" s="280">
        <v>2854</v>
      </c>
      <c r="F96" s="279">
        <v>32461051</v>
      </c>
      <c r="G96" s="281">
        <v>89.09</v>
      </c>
      <c r="H96" s="278">
        <v>20</v>
      </c>
      <c r="I96" s="282">
        <v>256019</v>
      </c>
      <c r="J96" s="281">
        <v>273.86</v>
      </c>
    </row>
    <row r="97" spans="1:10" ht="19.5" customHeight="1">
      <c r="A97" s="223" t="s">
        <v>288</v>
      </c>
      <c r="B97" s="278">
        <v>52</v>
      </c>
      <c r="C97" s="279">
        <v>848100</v>
      </c>
      <c r="D97" s="283">
        <v>178.86</v>
      </c>
      <c r="E97" s="280">
        <v>2879</v>
      </c>
      <c r="F97" s="279">
        <v>32906171</v>
      </c>
      <c r="G97" s="281">
        <v>89.27</v>
      </c>
      <c r="H97" s="278">
        <v>13</v>
      </c>
      <c r="I97" s="282">
        <v>227935</v>
      </c>
      <c r="J97" s="281">
        <v>913.14</v>
      </c>
    </row>
    <row r="98" spans="1:10" ht="19.5" customHeight="1">
      <c r="A98" s="223" t="s">
        <v>289</v>
      </c>
      <c r="B98" s="302">
        <v>54</v>
      </c>
      <c r="C98" s="279">
        <v>748010</v>
      </c>
      <c r="D98" s="283">
        <v>162.63999999999999</v>
      </c>
      <c r="E98" s="280">
        <v>2899</v>
      </c>
      <c r="F98" s="279">
        <v>33294100</v>
      </c>
      <c r="G98" s="281">
        <v>89.41</v>
      </c>
      <c r="H98" s="278">
        <v>9</v>
      </c>
      <c r="I98" s="282">
        <v>161997</v>
      </c>
      <c r="J98" s="281">
        <v>821.21</v>
      </c>
    </row>
    <row r="99" spans="1:10" ht="19.5" customHeight="1">
      <c r="A99" s="223" t="s">
        <v>272</v>
      </c>
      <c r="B99" s="302">
        <v>44</v>
      </c>
      <c r="C99" s="279">
        <v>684300</v>
      </c>
      <c r="D99" s="281">
        <v>171.24</v>
      </c>
      <c r="E99" s="280">
        <v>2929</v>
      </c>
      <c r="F99" s="279">
        <v>33912689</v>
      </c>
      <c r="G99" s="281">
        <v>90.1</v>
      </c>
      <c r="H99" s="278">
        <v>0</v>
      </c>
      <c r="I99" s="282">
        <v>0</v>
      </c>
      <c r="J99" s="278">
        <v>0</v>
      </c>
    </row>
    <row r="100" spans="1:10" ht="19.5" customHeight="1">
      <c r="A100" s="223" t="s">
        <v>376</v>
      </c>
      <c r="B100" s="303">
        <v>50</v>
      </c>
      <c r="C100" s="304">
        <v>792000</v>
      </c>
      <c r="D100" s="305">
        <v>130.80000000000001</v>
      </c>
      <c r="E100" s="306">
        <v>2941</v>
      </c>
      <c r="F100" s="304">
        <v>34190087</v>
      </c>
      <c r="G100" s="307">
        <v>89.73</v>
      </c>
      <c r="H100" s="308">
        <v>0</v>
      </c>
      <c r="I100" s="309">
        <v>0</v>
      </c>
      <c r="J100" s="308">
        <v>0</v>
      </c>
    </row>
    <row r="101" spans="1:10" ht="19.5" customHeight="1">
      <c r="A101" s="291" t="s">
        <v>237</v>
      </c>
      <c r="B101" s="292">
        <v>69</v>
      </c>
      <c r="C101" s="293">
        <v>1360450</v>
      </c>
      <c r="D101" s="294">
        <v>114.61</v>
      </c>
      <c r="E101" s="295">
        <v>2958</v>
      </c>
      <c r="F101" s="293">
        <v>34519229</v>
      </c>
      <c r="G101" s="296">
        <v>89.63</v>
      </c>
      <c r="H101" s="292">
        <v>51</v>
      </c>
      <c r="I101" s="297">
        <v>487341</v>
      </c>
      <c r="J101" s="296">
        <v>47.05</v>
      </c>
    </row>
    <row r="102" spans="1:10" ht="19.5" customHeight="1">
      <c r="A102" s="223" t="s">
        <v>236</v>
      </c>
      <c r="B102" s="278">
        <v>46</v>
      </c>
      <c r="C102" s="279">
        <v>773885</v>
      </c>
      <c r="D102" s="283">
        <v>102.43</v>
      </c>
      <c r="E102" s="280">
        <v>2976</v>
      </c>
      <c r="F102" s="279">
        <v>34622219</v>
      </c>
      <c r="G102" s="281">
        <v>89.41</v>
      </c>
      <c r="H102" s="278">
        <v>48</v>
      </c>
      <c r="I102" s="282">
        <v>471979</v>
      </c>
      <c r="J102" s="281">
        <v>45.74</v>
      </c>
    </row>
    <row r="103" spans="1:10" ht="19.5" customHeight="1">
      <c r="A103" s="223" t="s">
        <v>367</v>
      </c>
      <c r="B103" s="278">
        <v>22</v>
      </c>
      <c r="C103" s="279">
        <v>274000</v>
      </c>
      <c r="D103" s="283">
        <v>61.28</v>
      </c>
      <c r="E103" s="280">
        <v>2984</v>
      </c>
      <c r="F103" s="279">
        <v>34732513</v>
      </c>
      <c r="G103" s="281">
        <v>88.92</v>
      </c>
      <c r="H103" s="278">
        <v>44</v>
      </c>
      <c r="I103" s="282">
        <v>431457</v>
      </c>
      <c r="J103" s="281">
        <v>42.79</v>
      </c>
    </row>
    <row r="104" spans="1:10" ht="19.5" customHeight="1">
      <c r="A104" s="223" t="s">
        <v>231</v>
      </c>
      <c r="B104" s="278">
        <v>67</v>
      </c>
      <c r="C104" s="279">
        <v>1056220</v>
      </c>
      <c r="D104" s="283">
        <v>95.44</v>
      </c>
      <c r="E104" s="280">
        <v>3003</v>
      </c>
      <c r="F104" s="279">
        <v>35235199</v>
      </c>
      <c r="G104" s="281">
        <v>89.38</v>
      </c>
      <c r="H104" s="278">
        <v>37</v>
      </c>
      <c r="I104" s="282">
        <v>313569</v>
      </c>
      <c r="J104" s="281">
        <v>33.549999999999997</v>
      </c>
    </row>
    <row r="105" spans="1:10" ht="19.5" customHeight="1">
      <c r="A105" s="223" t="s">
        <v>232</v>
      </c>
      <c r="B105" s="278">
        <v>62</v>
      </c>
      <c r="C105" s="279">
        <v>786700</v>
      </c>
      <c r="D105" s="283">
        <v>78.17</v>
      </c>
      <c r="E105" s="280">
        <v>3018</v>
      </c>
      <c r="F105" s="279">
        <v>35490639</v>
      </c>
      <c r="G105" s="281">
        <v>89.4</v>
      </c>
      <c r="H105" s="278">
        <v>31</v>
      </c>
      <c r="I105" s="282">
        <v>195985</v>
      </c>
      <c r="J105" s="281">
        <v>22.04</v>
      </c>
    </row>
    <row r="106" spans="1:10" ht="19.5" customHeight="1">
      <c r="A106" s="223" t="s">
        <v>233</v>
      </c>
      <c r="B106" s="278">
        <v>50</v>
      </c>
      <c r="C106" s="279">
        <v>631465</v>
      </c>
      <c r="D106" s="283">
        <v>82.84</v>
      </c>
      <c r="E106" s="280">
        <v>3028</v>
      </c>
      <c r="F106" s="279">
        <v>35829666</v>
      </c>
      <c r="G106" s="281">
        <v>89.6</v>
      </c>
      <c r="H106" s="278">
        <v>29</v>
      </c>
      <c r="I106" s="282">
        <v>189473</v>
      </c>
      <c r="J106" s="281">
        <v>22.55</v>
      </c>
    </row>
    <row r="107" spans="1:10" ht="19.5" customHeight="1">
      <c r="A107" s="223" t="s">
        <v>216</v>
      </c>
      <c r="B107" s="278">
        <v>59</v>
      </c>
      <c r="C107" s="279">
        <v>708590</v>
      </c>
      <c r="D107" s="283">
        <v>55.1</v>
      </c>
      <c r="E107" s="280">
        <v>3046</v>
      </c>
      <c r="F107" s="279">
        <v>36053096</v>
      </c>
      <c r="G107" s="281">
        <v>90.06</v>
      </c>
      <c r="H107" s="278">
        <v>21</v>
      </c>
      <c r="I107" s="282">
        <v>138532</v>
      </c>
      <c r="J107" s="281">
        <v>17.39</v>
      </c>
    </row>
    <row r="108" spans="1:10" ht="19.5" customHeight="1">
      <c r="A108" s="223" t="s">
        <v>217</v>
      </c>
      <c r="B108" s="278">
        <v>43</v>
      </c>
      <c r="C108" s="279">
        <v>755840</v>
      </c>
      <c r="D108" s="283">
        <v>60.23</v>
      </c>
      <c r="E108" s="280">
        <v>3070</v>
      </c>
      <c r="F108" s="279">
        <v>36433688</v>
      </c>
      <c r="G108" s="281">
        <v>90.27</v>
      </c>
      <c r="H108" s="278">
        <v>11</v>
      </c>
      <c r="I108" s="282">
        <v>93483</v>
      </c>
      <c r="J108" s="281">
        <v>13.26</v>
      </c>
    </row>
    <row r="109" spans="1:10" ht="19.5" customHeight="1">
      <c r="A109" s="223" t="s">
        <v>218</v>
      </c>
      <c r="B109" s="278">
        <v>44</v>
      </c>
      <c r="C109" s="279">
        <v>474150</v>
      </c>
      <c r="D109" s="283">
        <v>41.57</v>
      </c>
      <c r="E109" s="280">
        <v>3079</v>
      </c>
      <c r="F109" s="279">
        <v>36858187</v>
      </c>
      <c r="G109" s="281">
        <v>90.62</v>
      </c>
      <c r="H109" s="278">
        <v>6</v>
      </c>
      <c r="I109" s="282">
        <v>24961</v>
      </c>
      <c r="J109" s="281">
        <v>3.62</v>
      </c>
    </row>
    <row r="110" spans="1:10" ht="19.5" customHeight="1">
      <c r="A110" s="223" t="s">
        <v>289</v>
      </c>
      <c r="B110" s="278">
        <v>42</v>
      </c>
      <c r="C110" s="279">
        <v>459900</v>
      </c>
      <c r="D110" s="283">
        <v>40.93</v>
      </c>
      <c r="E110" s="280">
        <v>3095</v>
      </c>
      <c r="F110" s="279">
        <v>37234030</v>
      </c>
      <c r="G110" s="281">
        <v>90.38</v>
      </c>
      <c r="H110" s="278">
        <v>5</v>
      </c>
      <c r="I110" s="282">
        <v>19726</v>
      </c>
      <c r="J110" s="281">
        <v>7.02</v>
      </c>
    </row>
    <row r="111" spans="1:10" ht="19.5" customHeight="1">
      <c r="A111" s="223" t="s">
        <v>336</v>
      </c>
      <c r="B111" s="278">
        <v>45</v>
      </c>
      <c r="C111" s="279">
        <v>399610</v>
      </c>
      <c r="D111" s="283">
        <v>44.7</v>
      </c>
      <c r="E111" s="280">
        <v>3123</v>
      </c>
      <c r="F111" s="279">
        <v>37636114</v>
      </c>
      <c r="G111" s="281">
        <v>90.64</v>
      </c>
      <c r="H111" s="278">
        <v>0</v>
      </c>
      <c r="I111" s="282">
        <v>0</v>
      </c>
      <c r="J111" s="278">
        <v>0</v>
      </c>
    </row>
    <row r="112" spans="1:10" ht="19.5" customHeight="1">
      <c r="A112" s="310" t="s">
        <v>344</v>
      </c>
      <c r="B112" s="308">
        <v>42</v>
      </c>
      <c r="C112" s="304">
        <v>605500</v>
      </c>
      <c r="D112" s="305">
        <v>96.77</v>
      </c>
      <c r="E112" s="306">
        <v>3123</v>
      </c>
      <c r="F112" s="304">
        <v>37636114</v>
      </c>
      <c r="G112" s="307">
        <v>89.88</v>
      </c>
      <c r="H112" s="308">
        <v>0</v>
      </c>
      <c r="I112" s="309">
        <v>0</v>
      </c>
      <c r="J112" s="308">
        <v>0</v>
      </c>
    </row>
    <row r="113" spans="1:10" ht="19.5" customHeight="1">
      <c r="A113" s="291" t="s">
        <v>237</v>
      </c>
      <c r="B113" s="292">
        <v>95</v>
      </c>
      <c r="C113" s="293">
        <v>1187000</v>
      </c>
      <c r="D113" s="294">
        <v>70.290000000000006</v>
      </c>
      <c r="E113" s="295">
        <v>3167</v>
      </c>
      <c r="F113" s="293">
        <v>38510226</v>
      </c>
      <c r="G113" s="296">
        <v>91.62</v>
      </c>
      <c r="H113" s="292">
        <v>78</v>
      </c>
      <c r="I113" s="297">
        <v>1035695</v>
      </c>
      <c r="J113" s="296">
        <v>158.49</v>
      </c>
    </row>
    <row r="114" spans="1:10" ht="19.5" customHeight="1">
      <c r="A114" s="223" t="s">
        <v>236</v>
      </c>
      <c r="B114" s="278">
        <v>53</v>
      </c>
      <c r="C114" s="279">
        <v>755520</v>
      </c>
      <c r="D114" s="283">
        <v>126</v>
      </c>
      <c r="E114" s="280">
        <v>3163</v>
      </c>
      <c r="F114" s="279">
        <v>38722144</v>
      </c>
      <c r="G114" s="281">
        <v>91.54</v>
      </c>
      <c r="H114" s="278">
        <v>77</v>
      </c>
      <c r="I114" s="282">
        <v>1031767</v>
      </c>
      <c r="J114" s="281">
        <v>191.9</v>
      </c>
    </row>
    <row r="115" spans="1:10" ht="19.5" customHeight="1">
      <c r="A115" s="223" t="s">
        <v>345</v>
      </c>
      <c r="B115" s="278">
        <v>41</v>
      </c>
      <c r="C115" s="279">
        <v>448370</v>
      </c>
      <c r="D115" s="283">
        <v>73.66</v>
      </c>
      <c r="E115" s="280">
        <v>3176</v>
      </c>
      <c r="F115" s="279">
        <v>39059412</v>
      </c>
      <c r="G115" s="281">
        <v>91.54</v>
      </c>
      <c r="H115" s="278">
        <v>75</v>
      </c>
      <c r="I115" s="282">
        <v>1008089</v>
      </c>
      <c r="J115" s="281">
        <v>211.35</v>
      </c>
    </row>
    <row r="116" spans="1:10" ht="19.5" customHeight="1">
      <c r="A116" s="223" t="s">
        <v>262</v>
      </c>
      <c r="B116" s="278">
        <v>68</v>
      </c>
      <c r="C116" s="279">
        <v>1106660</v>
      </c>
      <c r="D116" s="283">
        <v>90.98</v>
      </c>
      <c r="E116" s="280">
        <v>3192</v>
      </c>
      <c r="F116" s="279">
        <v>39417565</v>
      </c>
      <c r="G116" s="281">
        <v>91.33</v>
      </c>
      <c r="H116" s="278">
        <v>67</v>
      </c>
      <c r="I116" s="282">
        <v>934406</v>
      </c>
      <c r="J116" s="281">
        <v>200.16</v>
      </c>
    </row>
    <row r="117" spans="1:10" ht="19.5" customHeight="1">
      <c r="A117" s="223" t="s">
        <v>263</v>
      </c>
      <c r="B117" s="278">
        <v>71</v>
      </c>
      <c r="C117" s="279">
        <v>1006270</v>
      </c>
      <c r="D117" s="283">
        <v>84.9</v>
      </c>
      <c r="E117" s="280">
        <v>3205</v>
      </c>
      <c r="F117" s="279">
        <v>39697524</v>
      </c>
      <c r="G117" s="281">
        <v>91.6</v>
      </c>
      <c r="H117" s="278">
        <v>61</v>
      </c>
      <c r="I117" s="282">
        <v>888841</v>
      </c>
      <c r="J117" s="281">
        <v>197.63</v>
      </c>
    </row>
    <row r="118" spans="1:10" ht="19.5" customHeight="1">
      <c r="A118" s="223" t="s">
        <v>42</v>
      </c>
      <c r="B118" s="278">
        <v>57</v>
      </c>
      <c r="C118" s="279">
        <v>762230</v>
      </c>
      <c r="D118" s="283">
        <v>168.75</v>
      </c>
      <c r="E118" s="280">
        <v>3221</v>
      </c>
      <c r="F118" s="279">
        <v>39985168</v>
      </c>
      <c r="G118" s="281">
        <v>92.38</v>
      </c>
      <c r="H118" s="278">
        <v>58</v>
      </c>
      <c r="I118" s="282">
        <v>839972</v>
      </c>
      <c r="J118" s="281">
        <v>197.45</v>
      </c>
    </row>
    <row r="119" spans="1:10" ht="19.5" customHeight="1">
      <c r="A119" s="223" t="s">
        <v>269</v>
      </c>
      <c r="B119" s="278">
        <v>88</v>
      </c>
      <c r="C119" s="279">
        <v>1285870</v>
      </c>
      <c r="D119" s="283">
        <v>116.1</v>
      </c>
      <c r="E119" s="280">
        <v>3240</v>
      </c>
      <c r="F119" s="279">
        <v>40031735</v>
      </c>
      <c r="G119" s="281">
        <v>91.62</v>
      </c>
      <c r="H119" s="278">
        <v>53</v>
      </c>
      <c r="I119" s="282">
        <v>796568</v>
      </c>
      <c r="J119" s="281">
        <v>193.28</v>
      </c>
    </row>
    <row r="120" spans="1:10" ht="19.5" customHeight="1">
      <c r="A120" s="223" t="s">
        <v>270</v>
      </c>
      <c r="B120" s="278">
        <v>65</v>
      </c>
      <c r="C120" s="279">
        <v>1254870</v>
      </c>
      <c r="D120" s="283">
        <v>117.53</v>
      </c>
      <c r="E120" s="280">
        <v>3252</v>
      </c>
      <c r="F120" s="279">
        <v>40359346</v>
      </c>
      <c r="G120" s="281">
        <v>92.04</v>
      </c>
      <c r="H120" s="278">
        <v>46</v>
      </c>
      <c r="I120" s="282">
        <v>705264</v>
      </c>
      <c r="J120" s="281">
        <v>196.98</v>
      </c>
    </row>
    <row r="121" spans="1:10" ht="19.5" customHeight="1">
      <c r="A121" s="223" t="s">
        <v>288</v>
      </c>
      <c r="B121" s="278">
        <v>81</v>
      </c>
      <c r="C121" s="279">
        <v>1140550</v>
      </c>
      <c r="D121" s="283">
        <v>107.92</v>
      </c>
      <c r="E121" s="280">
        <v>3259</v>
      </c>
      <c r="F121" s="279">
        <v>40672379</v>
      </c>
      <c r="G121" s="281">
        <v>91.8</v>
      </c>
      <c r="H121" s="278">
        <v>42</v>
      </c>
      <c r="I121" s="282">
        <v>683349</v>
      </c>
      <c r="J121" s="281">
        <v>259.22000000000003</v>
      </c>
    </row>
    <row r="122" spans="1:10" ht="19.5" customHeight="1">
      <c r="A122" s="223" t="s">
        <v>289</v>
      </c>
      <c r="B122" s="278">
        <v>63</v>
      </c>
      <c r="C122" s="279">
        <v>1123660</v>
      </c>
      <c r="D122" s="283">
        <v>142.38</v>
      </c>
      <c r="E122" s="280">
        <v>3291</v>
      </c>
      <c r="F122" s="279">
        <v>41197284</v>
      </c>
      <c r="G122" s="281">
        <v>92.73</v>
      </c>
      <c r="H122" s="278">
        <v>20</v>
      </c>
      <c r="I122" s="282">
        <v>280976</v>
      </c>
      <c r="J122" s="284">
        <v>133.53</v>
      </c>
    </row>
    <row r="123" spans="1:10" ht="19.5" customHeight="1">
      <c r="A123" s="223" t="s">
        <v>272</v>
      </c>
      <c r="B123" s="278">
        <v>58</v>
      </c>
      <c r="C123" s="279">
        <v>893960</v>
      </c>
      <c r="D123" s="283">
        <v>244.62</v>
      </c>
      <c r="E123" s="280">
        <v>3318</v>
      </c>
      <c r="F123" s="279">
        <v>41520533</v>
      </c>
      <c r="G123" s="281">
        <v>92.45</v>
      </c>
      <c r="H123" s="278">
        <v>10</v>
      </c>
      <c r="I123" s="282">
        <v>97987</v>
      </c>
      <c r="J123" s="284">
        <v>181.6</v>
      </c>
    </row>
    <row r="124" spans="1:10" ht="19.5" customHeight="1">
      <c r="A124" s="223" t="s">
        <v>343</v>
      </c>
      <c r="B124" s="278">
        <v>55</v>
      </c>
      <c r="C124" s="279">
        <v>625700</v>
      </c>
      <c r="D124" s="283">
        <v>154.55000000000001</v>
      </c>
      <c r="E124" s="280">
        <v>3335</v>
      </c>
      <c r="F124" s="279">
        <v>41872548</v>
      </c>
      <c r="G124" s="281">
        <v>92.7</v>
      </c>
      <c r="H124" s="278">
        <v>3</v>
      </c>
      <c r="I124" s="282">
        <v>32958</v>
      </c>
      <c r="J124" s="284">
        <v>115.19</v>
      </c>
    </row>
    <row r="125" spans="1:10" ht="19.5" customHeight="1">
      <c r="A125" s="291" t="s">
        <v>237</v>
      </c>
      <c r="B125" s="292">
        <v>82</v>
      </c>
      <c r="C125" s="293">
        <v>1688700</v>
      </c>
      <c r="D125" s="294">
        <v>125.51</v>
      </c>
      <c r="E125" s="295">
        <v>3338</v>
      </c>
      <c r="F125" s="293">
        <v>42034526</v>
      </c>
      <c r="G125" s="296">
        <v>92.07</v>
      </c>
      <c r="H125" s="292">
        <v>83</v>
      </c>
      <c r="I125" s="297">
        <v>653496</v>
      </c>
      <c r="J125" s="311">
        <v>100.7</v>
      </c>
    </row>
    <row r="126" spans="1:10" ht="19.5" customHeight="1">
      <c r="A126" s="223" t="s">
        <v>236</v>
      </c>
      <c r="B126" s="278">
        <v>42</v>
      </c>
      <c r="C126" s="279">
        <v>599600</v>
      </c>
      <c r="D126" s="283">
        <v>71.28</v>
      </c>
      <c r="E126" s="280">
        <v>3366</v>
      </c>
      <c r="F126" s="279">
        <v>42299929</v>
      </c>
      <c r="G126" s="281">
        <v>91.77</v>
      </c>
      <c r="H126" s="278">
        <v>75</v>
      </c>
      <c r="I126" s="282">
        <v>537665</v>
      </c>
      <c r="J126" s="284">
        <v>92.31</v>
      </c>
    </row>
    <row r="127" spans="1:10" ht="19.5" customHeight="1">
      <c r="A127" s="223" t="s">
        <v>342</v>
      </c>
      <c r="B127" s="278">
        <v>43</v>
      </c>
      <c r="C127" s="279">
        <v>608680</v>
      </c>
      <c r="D127" s="283">
        <v>181.05</v>
      </c>
      <c r="E127" s="280">
        <v>3391</v>
      </c>
      <c r="F127" s="279">
        <v>42669713</v>
      </c>
      <c r="G127" s="281">
        <v>92.15</v>
      </c>
      <c r="H127" s="278">
        <v>65</v>
      </c>
      <c r="I127" s="282">
        <v>476975</v>
      </c>
      <c r="J127" s="284">
        <v>83.06</v>
      </c>
    </row>
    <row r="128" spans="1:10" ht="19.5" customHeight="1">
      <c r="A128" s="223" t="s">
        <v>262</v>
      </c>
      <c r="B128" s="278">
        <v>91</v>
      </c>
      <c r="C128" s="279">
        <v>1216320</v>
      </c>
      <c r="D128" s="283">
        <v>119.3</v>
      </c>
      <c r="E128" s="280">
        <v>3411</v>
      </c>
      <c r="F128" s="279">
        <v>43157253</v>
      </c>
      <c r="G128" s="281">
        <v>92.38</v>
      </c>
      <c r="H128" s="278">
        <v>61</v>
      </c>
      <c r="I128" s="282">
        <v>466838</v>
      </c>
      <c r="J128" s="284">
        <v>101.45</v>
      </c>
    </row>
    <row r="129" spans="1:10" ht="19.5" customHeight="1">
      <c r="A129" s="223" t="s">
        <v>263</v>
      </c>
      <c r="B129" s="278">
        <v>64</v>
      </c>
      <c r="C129" s="279">
        <v>1185300</v>
      </c>
      <c r="D129" s="283">
        <v>137.19999999999999</v>
      </c>
      <c r="E129" s="280">
        <v>3431</v>
      </c>
      <c r="F129" s="279">
        <v>43337954</v>
      </c>
      <c r="G129" s="281">
        <v>92.54</v>
      </c>
      <c r="H129" s="278">
        <v>58</v>
      </c>
      <c r="I129" s="282">
        <v>449758</v>
      </c>
      <c r="J129" s="284">
        <v>109.93</v>
      </c>
    </row>
    <row r="130" spans="1:10" ht="19.5" customHeight="1">
      <c r="A130" s="223" t="s">
        <v>42</v>
      </c>
      <c r="B130" s="278">
        <v>51</v>
      </c>
      <c r="C130" s="279">
        <v>451700</v>
      </c>
      <c r="D130" s="283">
        <v>57.48</v>
      </c>
      <c r="E130" s="280">
        <v>3430</v>
      </c>
      <c r="F130" s="279">
        <v>43284750</v>
      </c>
      <c r="G130" s="281">
        <v>92.04</v>
      </c>
      <c r="H130" s="278">
        <v>55</v>
      </c>
      <c r="I130" s="282">
        <v>425416</v>
      </c>
      <c r="J130" s="284">
        <v>103.98</v>
      </c>
    </row>
    <row r="131" spans="1:10" ht="19.5" customHeight="1">
      <c r="A131" s="223" t="s">
        <v>269</v>
      </c>
      <c r="B131" s="278">
        <v>62</v>
      </c>
      <c r="C131" s="279">
        <v>1017568</v>
      </c>
      <c r="D131" s="283">
        <v>78.73</v>
      </c>
      <c r="E131" s="280">
        <v>3435</v>
      </c>
      <c r="F131" s="279">
        <v>43693040</v>
      </c>
      <c r="G131" s="281">
        <v>91.67</v>
      </c>
      <c r="H131" s="278">
        <v>52</v>
      </c>
      <c r="I131" s="282">
        <v>412142</v>
      </c>
      <c r="J131" s="284">
        <v>113.29</v>
      </c>
    </row>
    <row r="132" spans="1:10" ht="19.5" customHeight="1">
      <c r="A132" s="223" t="s">
        <v>270</v>
      </c>
      <c r="B132" s="278">
        <v>48</v>
      </c>
      <c r="C132" s="279">
        <v>1067700</v>
      </c>
      <c r="D132" s="283">
        <v>69.099999999999994</v>
      </c>
      <c r="E132" s="280">
        <v>3463</v>
      </c>
      <c r="F132" s="279">
        <v>43849476</v>
      </c>
      <c r="G132" s="281">
        <v>91.65</v>
      </c>
      <c r="H132" s="278">
        <v>40</v>
      </c>
      <c r="I132" s="282">
        <v>358041</v>
      </c>
      <c r="J132" s="284">
        <v>109.1</v>
      </c>
    </row>
    <row r="133" spans="1:10" ht="19.5" customHeight="1">
      <c r="A133" s="223" t="s">
        <v>48</v>
      </c>
      <c r="B133" s="278">
        <v>74</v>
      </c>
      <c r="C133" s="279">
        <v>1056800</v>
      </c>
      <c r="D133" s="283">
        <v>63.18</v>
      </c>
      <c r="E133" s="280">
        <v>3482</v>
      </c>
      <c r="F133" s="279">
        <v>44305495</v>
      </c>
      <c r="G133" s="281">
        <v>92.46</v>
      </c>
      <c r="H133" s="278">
        <v>30</v>
      </c>
      <c r="I133" s="282">
        <v>265930</v>
      </c>
      <c r="J133" s="284">
        <v>111.21</v>
      </c>
    </row>
    <row r="134" spans="1:10" ht="19.5" customHeight="1">
      <c r="A134" s="223" t="s">
        <v>271</v>
      </c>
      <c r="B134" s="278">
        <v>43</v>
      </c>
      <c r="C134" s="279">
        <v>789200</v>
      </c>
      <c r="D134" s="283">
        <v>69.67</v>
      </c>
      <c r="E134" s="280">
        <v>3480</v>
      </c>
      <c r="F134" s="279">
        <v>44428848</v>
      </c>
      <c r="G134" s="281">
        <v>91.95</v>
      </c>
      <c r="H134" s="278">
        <v>22</v>
      </c>
      <c r="I134" s="282">
        <v>210427</v>
      </c>
      <c r="J134" s="284">
        <v>183.37</v>
      </c>
    </row>
    <row r="135" spans="1:10" ht="19.5" customHeight="1">
      <c r="A135" s="223" t="s">
        <v>272</v>
      </c>
      <c r="B135" s="278">
        <v>42</v>
      </c>
      <c r="C135" s="279">
        <v>365450</v>
      </c>
      <c r="D135" s="312">
        <v>41.8</v>
      </c>
      <c r="E135" s="280">
        <v>3519</v>
      </c>
      <c r="F135" s="279">
        <v>44911616</v>
      </c>
      <c r="G135" s="281">
        <v>91.7</v>
      </c>
      <c r="H135" s="278">
        <v>10</v>
      </c>
      <c r="I135" s="282">
        <v>53958</v>
      </c>
      <c r="J135" s="313">
        <v>86.68</v>
      </c>
    </row>
    <row r="136" spans="1:10" ht="19.5" customHeight="1">
      <c r="A136" s="310" t="s">
        <v>341</v>
      </c>
      <c r="B136" s="308">
        <v>29</v>
      </c>
      <c r="C136" s="304">
        <v>404850</v>
      </c>
      <c r="D136" s="314">
        <v>64.27</v>
      </c>
      <c r="E136" s="306">
        <v>3524</v>
      </c>
      <c r="F136" s="304">
        <v>45171096</v>
      </c>
      <c r="G136" s="307">
        <v>91.5</v>
      </c>
      <c r="H136" s="308">
        <v>6</v>
      </c>
      <c r="I136" s="309">
        <v>28613</v>
      </c>
      <c r="J136" s="315">
        <v>64.260000000000005</v>
      </c>
    </row>
    <row r="137" spans="1:10" ht="19.5" customHeight="1">
      <c r="A137" s="223" t="s">
        <v>237</v>
      </c>
      <c r="B137" s="278">
        <v>85</v>
      </c>
      <c r="C137" s="279">
        <v>1345500</v>
      </c>
      <c r="D137" s="283">
        <v>52.06</v>
      </c>
      <c r="E137" s="280">
        <v>3540</v>
      </c>
      <c r="F137" s="279">
        <v>45652756</v>
      </c>
      <c r="G137" s="281"/>
      <c r="H137" s="278">
        <v>58</v>
      </c>
      <c r="I137" s="282">
        <v>648974</v>
      </c>
      <c r="J137" s="284">
        <v>48.48</v>
      </c>
    </row>
    <row r="138" spans="1:10" ht="19.5" customHeight="1">
      <c r="A138" s="223" t="s">
        <v>236</v>
      </c>
      <c r="B138" s="278">
        <v>55</v>
      </c>
      <c r="C138" s="279">
        <v>841150</v>
      </c>
      <c r="D138" s="312">
        <v>120.98</v>
      </c>
      <c r="E138" s="280">
        <v>3544</v>
      </c>
      <c r="F138" s="279">
        <v>46095425</v>
      </c>
      <c r="G138" s="281">
        <v>92.74</v>
      </c>
      <c r="H138" s="278">
        <v>53</v>
      </c>
      <c r="I138" s="282">
        <v>582457</v>
      </c>
      <c r="J138" s="313">
        <v>45.67</v>
      </c>
    </row>
    <row r="139" spans="1:10" ht="19.5" customHeight="1">
      <c r="A139" s="223" t="s">
        <v>340</v>
      </c>
      <c r="B139" s="278">
        <v>34</v>
      </c>
      <c r="C139" s="279">
        <v>336200</v>
      </c>
      <c r="D139" s="312">
        <v>30.55</v>
      </c>
      <c r="E139" s="280">
        <v>3552</v>
      </c>
      <c r="F139" s="279">
        <v>46306230</v>
      </c>
      <c r="G139" s="281">
        <v>92.92</v>
      </c>
      <c r="H139" s="278">
        <v>51</v>
      </c>
      <c r="I139" s="282">
        <v>574243</v>
      </c>
      <c r="J139" s="313">
        <v>45.62</v>
      </c>
    </row>
    <row r="140" spans="1:10" ht="19.5" customHeight="1">
      <c r="A140" s="223" t="s">
        <v>231</v>
      </c>
      <c r="B140" s="278">
        <v>74</v>
      </c>
      <c r="C140" s="279">
        <v>1019570</v>
      </c>
      <c r="D140" s="283">
        <v>62.57</v>
      </c>
      <c r="E140" s="280">
        <v>3575</v>
      </c>
      <c r="F140" s="279">
        <v>46715363</v>
      </c>
      <c r="G140" s="281">
        <v>93.68</v>
      </c>
      <c r="H140" s="278">
        <v>47</v>
      </c>
      <c r="I140" s="282">
        <v>460185</v>
      </c>
      <c r="J140" s="284">
        <v>40.479999999999997</v>
      </c>
    </row>
    <row r="141" spans="1:10" ht="19.5" customHeight="1">
      <c r="A141" s="223" t="s">
        <v>232</v>
      </c>
      <c r="B141" s="278">
        <v>59</v>
      </c>
      <c r="C141" s="279">
        <v>863900</v>
      </c>
      <c r="D141" s="312">
        <v>116.37</v>
      </c>
      <c r="E141" s="280">
        <v>3575</v>
      </c>
      <c r="F141" s="279">
        <v>46829949</v>
      </c>
      <c r="G141" s="281">
        <v>93.29</v>
      </c>
      <c r="H141" s="278">
        <v>43</v>
      </c>
      <c r="I141" s="282">
        <v>409121</v>
      </c>
      <c r="J141" s="313">
        <v>46.31</v>
      </c>
    </row>
    <row r="142" spans="1:10" ht="19.5" customHeight="1">
      <c r="A142" s="223" t="s">
        <v>233</v>
      </c>
      <c r="B142" s="278">
        <v>69</v>
      </c>
      <c r="C142" s="279">
        <v>785790</v>
      </c>
      <c r="D142" s="312">
        <v>147.47</v>
      </c>
      <c r="E142" s="280">
        <v>3577</v>
      </c>
      <c r="F142" s="279">
        <v>47028313</v>
      </c>
      <c r="G142" s="281">
        <v>92.72</v>
      </c>
      <c r="H142" s="278">
        <v>43</v>
      </c>
      <c r="I142" s="282">
        <v>409121</v>
      </c>
      <c r="J142" s="313">
        <v>69.819999999999993</v>
      </c>
    </row>
    <row r="143" spans="1:10" ht="19.5" customHeight="1">
      <c r="A143" s="223" t="s">
        <v>216</v>
      </c>
      <c r="B143" s="278">
        <v>95</v>
      </c>
      <c r="C143" s="279">
        <v>1406760</v>
      </c>
      <c r="D143" s="283">
        <v>123.64</v>
      </c>
      <c r="E143" s="280">
        <v>3598</v>
      </c>
      <c r="F143" s="279">
        <v>47664903</v>
      </c>
      <c r="G143" s="281">
        <v>93.48</v>
      </c>
      <c r="H143" s="278">
        <v>34</v>
      </c>
      <c r="I143" s="282">
        <v>363804</v>
      </c>
      <c r="J143" s="284">
        <v>69.89</v>
      </c>
    </row>
    <row r="144" spans="1:10" ht="19.5" customHeight="1">
      <c r="A144" s="223" t="s">
        <v>217</v>
      </c>
      <c r="B144" s="278">
        <v>74</v>
      </c>
      <c r="C144" s="279">
        <v>1545200</v>
      </c>
      <c r="D144" s="283">
        <v>105.63</v>
      </c>
      <c r="E144" s="280">
        <v>3612</v>
      </c>
      <c r="F144" s="279">
        <v>47845527</v>
      </c>
      <c r="G144" s="281">
        <v>93.5</v>
      </c>
      <c r="H144" s="278">
        <v>30</v>
      </c>
      <c r="I144" s="282">
        <v>328177</v>
      </c>
      <c r="J144" s="284">
        <v>121.55</v>
      </c>
    </row>
    <row r="145" spans="1:11" ht="19.5" customHeight="1">
      <c r="A145" s="223" t="s">
        <v>218</v>
      </c>
      <c r="B145" s="278">
        <v>89</v>
      </c>
      <c r="C145" s="279">
        <v>1672580</v>
      </c>
      <c r="D145" s="283">
        <v>173.22</v>
      </c>
      <c r="E145" s="280">
        <v>3636</v>
      </c>
      <c r="F145" s="279">
        <v>47919008</v>
      </c>
      <c r="G145" s="281">
        <v>93.09</v>
      </c>
      <c r="H145" s="278">
        <v>22</v>
      </c>
      <c r="I145" s="282">
        <v>239133</v>
      </c>
      <c r="J145" s="284">
        <v>88.57</v>
      </c>
    </row>
    <row r="146" spans="1:11" ht="19.5" customHeight="1">
      <c r="A146" s="223" t="s">
        <v>158</v>
      </c>
      <c r="B146" s="278">
        <v>72</v>
      </c>
      <c r="C146" s="279">
        <v>1132700</v>
      </c>
      <c r="D146" s="283">
        <v>172.88</v>
      </c>
      <c r="E146" s="280">
        <v>3644</v>
      </c>
      <c r="F146" s="279">
        <v>48317135</v>
      </c>
      <c r="G146" s="281">
        <v>93.08</v>
      </c>
      <c r="H146" s="278">
        <v>13</v>
      </c>
      <c r="I146" s="282">
        <v>114757</v>
      </c>
      <c r="J146" s="284">
        <v>44.6</v>
      </c>
    </row>
    <row r="147" spans="1:11" ht="19.5" customHeight="1">
      <c r="A147" s="223" t="s">
        <v>3</v>
      </c>
      <c r="B147" s="278">
        <v>63</v>
      </c>
      <c r="C147" s="279">
        <v>874300</v>
      </c>
      <c r="D147" s="283">
        <v>146.41999999999999</v>
      </c>
      <c r="E147" s="280">
        <v>3676</v>
      </c>
      <c r="F147" s="279">
        <v>48975939</v>
      </c>
      <c r="G147" s="281">
        <v>93.5</v>
      </c>
      <c r="H147" s="278">
        <v>7</v>
      </c>
      <c r="I147" s="282">
        <v>62250</v>
      </c>
      <c r="J147" s="284">
        <v>32.71</v>
      </c>
    </row>
    <row r="148" spans="1:11" ht="19.5" customHeight="1">
      <c r="A148" s="316" t="s">
        <v>339</v>
      </c>
      <c r="B148" s="317">
        <v>71</v>
      </c>
      <c r="C148" s="318">
        <v>629950</v>
      </c>
      <c r="D148" s="319">
        <v>138.38999999999999</v>
      </c>
      <c r="E148" s="320">
        <v>3682</v>
      </c>
      <c r="F148" s="318">
        <v>49369026</v>
      </c>
      <c r="G148" s="321">
        <v>93.26</v>
      </c>
      <c r="H148" s="317">
        <v>4</v>
      </c>
      <c r="I148" s="322">
        <v>44529</v>
      </c>
      <c r="J148" s="323">
        <v>38.32</v>
      </c>
    </row>
    <row r="149" spans="1:11" ht="19.5" customHeight="1">
      <c r="B149" s="95" t="s">
        <v>213</v>
      </c>
      <c r="I149" t="s">
        <v>330</v>
      </c>
    </row>
    <row r="150" spans="1:11" ht="13.5" customHeight="1"/>
    <row r="151" spans="1:11" ht="19.5" customHeight="1"/>
    <row r="152" spans="1:11" ht="19.5" customHeight="1"/>
    <row r="153" spans="1:11" ht="19.5" customHeight="1"/>
    <row r="154" spans="1:11" ht="19.5" customHeight="1"/>
    <row r="155" spans="1:11" ht="19.5" customHeight="1"/>
    <row r="156" spans="1:11" ht="19.5" customHeight="1"/>
    <row r="157" spans="1:11" ht="19.5" customHeight="1">
      <c r="K157" s="324"/>
    </row>
    <row r="158" spans="1:11" ht="19.5" customHeight="1">
      <c r="K158" s="324"/>
    </row>
    <row r="159" spans="1:11" ht="19.5" customHeight="1">
      <c r="K159" s="324"/>
    </row>
    <row r="160" spans="1:11" ht="19.5" customHeight="1"/>
  </sheetData>
  <mergeCells count="4">
    <mergeCell ref="B3:D3"/>
    <mergeCell ref="H3:J3"/>
    <mergeCell ref="E3:G3"/>
    <mergeCell ref="A1:J1"/>
  </mergeCells>
  <phoneticPr fontId="4"/>
  <pageMargins left="0.78740157480314965" right="0.78740157480314965" top="0.51181102362204722" bottom="0.39370078740157483" header="0.51181102362204722" footer="0.31496062992125984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4"/>
  <sheetViews>
    <sheetView topLeftCell="A11" zoomScaleNormal="100" workbookViewId="0">
      <selection activeCell="H13" sqref="H13"/>
    </sheetView>
  </sheetViews>
  <sheetFormatPr defaultRowHeight="13.5"/>
  <cols>
    <col min="1" max="4" width="24.75" customWidth="1"/>
    <col min="5" max="5" width="26.25" customWidth="1"/>
  </cols>
  <sheetData>
    <row r="1" spans="1:5" ht="33" customHeight="1">
      <c r="A1" s="500" t="s">
        <v>2</v>
      </c>
      <c r="B1" s="500"/>
      <c r="C1" s="500"/>
      <c r="D1" s="500"/>
      <c r="E1" s="500"/>
    </row>
    <row r="2" spans="1:5" ht="21" customHeight="1">
      <c r="A2" s="5"/>
      <c r="B2" s="5"/>
      <c r="C2" s="5"/>
      <c r="D2" s="5"/>
      <c r="E2" s="5"/>
    </row>
    <row r="3" spans="1:5" ht="21" customHeight="1" thickBot="1">
      <c r="A3" s="97"/>
      <c r="B3" s="97" t="s">
        <v>534</v>
      </c>
      <c r="C3" s="97" t="s">
        <v>490</v>
      </c>
      <c r="D3" s="97" t="s">
        <v>486</v>
      </c>
      <c r="E3" s="97" t="s">
        <v>489</v>
      </c>
    </row>
    <row r="4" spans="1:5" ht="21" customHeight="1" thickTop="1">
      <c r="A4" s="30" t="s">
        <v>6</v>
      </c>
      <c r="B4" s="263">
        <v>69</v>
      </c>
      <c r="C4" s="263">
        <v>70</v>
      </c>
      <c r="D4" s="228">
        <v>75</v>
      </c>
      <c r="E4" s="215">
        <v>67</v>
      </c>
    </row>
    <row r="5" spans="1:5" ht="21" customHeight="1">
      <c r="A5" s="22" t="s">
        <v>3</v>
      </c>
      <c r="B5" s="264">
        <v>57</v>
      </c>
      <c r="C5" s="264">
        <v>57</v>
      </c>
      <c r="D5" s="229">
        <v>77</v>
      </c>
      <c r="E5" s="216">
        <v>69</v>
      </c>
    </row>
    <row r="6" spans="1:5" ht="21" customHeight="1">
      <c r="A6" s="22" t="s">
        <v>391</v>
      </c>
      <c r="B6" s="232">
        <v>66</v>
      </c>
      <c r="C6" s="232">
        <v>66</v>
      </c>
      <c r="D6" s="230">
        <v>82</v>
      </c>
      <c r="E6" s="217">
        <v>86</v>
      </c>
    </row>
    <row r="7" spans="1:5" ht="21" customHeight="1">
      <c r="A7" s="185" t="s">
        <v>5</v>
      </c>
      <c r="B7" s="240">
        <f>SUM(B4:B6)</f>
        <v>192</v>
      </c>
      <c r="C7" s="231">
        <f>SUM(C4:C6)</f>
        <v>193</v>
      </c>
      <c r="D7" s="186">
        <f>SUM(D4:D6)</f>
        <v>234</v>
      </c>
      <c r="E7" s="186">
        <f>SUM(E4:E6)</f>
        <v>222</v>
      </c>
    </row>
    <row r="8" spans="1:5" ht="21" customHeight="1">
      <c r="A8" s="23" t="s">
        <v>62</v>
      </c>
      <c r="B8" s="243">
        <v>65</v>
      </c>
      <c r="C8" s="243">
        <v>77</v>
      </c>
      <c r="D8" s="244">
        <v>75</v>
      </c>
      <c r="E8" s="218">
        <v>80</v>
      </c>
    </row>
    <row r="9" spans="1:5" ht="21" customHeight="1">
      <c r="A9" s="216" t="s">
        <v>63</v>
      </c>
      <c r="B9" s="216">
        <v>77</v>
      </c>
      <c r="C9" s="216">
        <v>74</v>
      </c>
      <c r="D9" s="229">
        <v>92</v>
      </c>
      <c r="E9" s="216">
        <v>72</v>
      </c>
    </row>
    <row r="10" spans="1:5" ht="21" customHeight="1">
      <c r="A10" s="241" t="s">
        <v>64</v>
      </c>
      <c r="B10" s="241">
        <v>74</v>
      </c>
      <c r="C10" s="241">
        <v>74</v>
      </c>
      <c r="D10" s="239">
        <v>98</v>
      </c>
      <c r="E10" s="219">
        <v>68</v>
      </c>
    </row>
    <row r="11" spans="1:5" ht="21" customHeight="1" thickBot="1">
      <c r="A11" s="242" t="s">
        <v>65</v>
      </c>
      <c r="B11" s="245">
        <f>SUM(B8:B10)</f>
        <v>216</v>
      </c>
      <c r="C11" s="191">
        <f>SUM(C8:C10)</f>
        <v>225</v>
      </c>
      <c r="D11" s="187">
        <f>SUM(D8:D10)</f>
        <v>265</v>
      </c>
      <c r="E11" s="187">
        <f>SUM(E8:E10)</f>
        <v>220</v>
      </c>
    </row>
    <row r="12" spans="1:5" ht="21" customHeight="1" thickTop="1" thickBot="1">
      <c r="A12" s="188" t="s">
        <v>118</v>
      </c>
      <c r="B12" s="189">
        <f>SUM(B7,B11)</f>
        <v>408</v>
      </c>
      <c r="C12" s="189">
        <f>SUM(C7,C11)</f>
        <v>418</v>
      </c>
      <c r="D12" s="189">
        <f>SUM(D7,D11)</f>
        <v>499</v>
      </c>
      <c r="E12" s="189">
        <f>SUM(E7,E11)</f>
        <v>442</v>
      </c>
    </row>
    <row r="13" spans="1:5" ht="21" customHeight="1" thickTop="1">
      <c r="A13" s="415" t="s">
        <v>68</v>
      </c>
      <c r="B13" s="215">
        <v>97</v>
      </c>
      <c r="C13" s="233">
        <v>66</v>
      </c>
      <c r="D13" s="228">
        <v>73</v>
      </c>
      <c r="E13" s="215">
        <v>105</v>
      </c>
    </row>
    <row r="14" spans="1:5" ht="21" customHeight="1">
      <c r="A14" s="22" t="s">
        <v>69</v>
      </c>
      <c r="B14" s="216">
        <v>70</v>
      </c>
      <c r="C14" s="234">
        <v>75</v>
      </c>
      <c r="D14" s="229">
        <v>87</v>
      </c>
      <c r="E14" s="216">
        <v>88</v>
      </c>
    </row>
    <row r="15" spans="1:5" ht="21" customHeight="1">
      <c r="A15" s="24" t="s">
        <v>70</v>
      </c>
      <c r="B15" s="217">
        <v>74</v>
      </c>
      <c r="C15" s="235">
        <v>68</v>
      </c>
      <c r="D15" s="230">
        <v>65</v>
      </c>
      <c r="E15" s="217">
        <v>60</v>
      </c>
    </row>
    <row r="16" spans="1:5" ht="21" customHeight="1">
      <c r="A16" s="416" t="s">
        <v>71</v>
      </c>
      <c r="B16" s="186">
        <f>SUM(B13:B15)</f>
        <v>241</v>
      </c>
      <c r="C16" s="231">
        <f>SUM(C13:C15)</f>
        <v>209</v>
      </c>
      <c r="D16" s="186">
        <f>SUM(D13:D15)</f>
        <v>225</v>
      </c>
      <c r="E16" s="186">
        <f>SUM(E13:E15)</f>
        <v>253</v>
      </c>
    </row>
    <row r="17" spans="1:5" ht="21" customHeight="1">
      <c r="A17" s="30" t="s">
        <v>107</v>
      </c>
      <c r="B17" s="220">
        <v>74</v>
      </c>
      <c r="C17" s="244">
        <v>57</v>
      </c>
      <c r="D17" s="236">
        <v>56</v>
      </c>
      <c r="E17" s="220">
        <v>50</v>
      </c>
    </row>
    <row r="18" spans="1:5" ht="21" customHeight="1">
      <c r="A18" s="22" t="s">
        <v>106</v>
      </c>
      <c r="B18" s="216">
        <v>61</v>
      </c>
      <c r="C18" s="216">
        <v>61</v>
      </c>
      <c r="D18" s="229">
        <v>53</v>
      </c>
      <c r="E18" s="216">
        <v>64</v>
      </c>
    </row>
    <row r="19" spans="1:5" ht="21" customHeight="1">
      <c r="A19" s="24" t="s">
        <v>108</v>
      </c>
      <c r="B19" s="217">
        <v>69</v>
      </c>
      <c r="C19" s="217">
        <v>56</v>
      </c>
      <c r="D19" s="230">
        <v>65</v>
      </c>
      <c r="E19" s="217">
        <v>89</v>
      </c>
    </row>
    <row r="20" spans="1:5" ht="21" customHeight="1" thickBot="1">
      <c r="A20" s="185" t="s">
        <v>109</v>
      </c>
      <c r="B20" s="191">
        <f>SUM(B17:B19)</f>
        <v>204</v>
      </c>
      <c r="C20" s="237">
        <f>SUM(C17:C19)</f>
        <v>174</v>
      </c>
      <c r="D20" s="191">
        <f>SUM(D17:D19)</f>
        <v>174</v>
      </c>
      <c r="E20" s="191">
        <f>SUM(E17:E19)</f>
        <v>203</v>
      </c>
    </row>
    <row r="21" spans="1:5" ht="21" customHeight="1" thickTop="1" thickBot="1">
      <c r="A21" s="192" t="s">
        <v>147</v>
      </c>
      <c r="B21" s="238">
        <f>SUM(B16,B20)</f>
        <v>445</v>
      </c>
      <c r="C21" s="190">
        <f>SUM(C16,C20)</f>
        <v>383</v>
      </c>
      <c r="D21" s="190">
        <f>SUM(D16,D20)</f>
        <v>399</v>
      </c>
      <c r="E21" s="190">
        <f>SUM(E16,E20)</f>
        <v>456</v>
      </c>
    </row>
    <row r="22" spans="1:5" ht="21" customHeight="1" thickTop="1">
      <c r="A22" s="193" t="s">
        <v>111</v>
      </c>
      <c r="B22" s="194">
        <f>SUM(B12,B21)</f>
        <v>853</v>
      </c>
      <c r="C22" s="194">
        <f>SUM(C12,C21)</f>
        <v>801</v>
      </c>
      <c r="D22" s="194">
        <f>SUM(D12,D21)</f>
        <v>898</v>
      </c>
      <c r="E22" s="194">
        <f>SUM(E12,E21)</f>
        <v>898</v>
      </c>
    </row>
    <row r="23" spans="1:5" ht="21" customHeight="1">
      <c r="A23" s="1" t="s">
        <v>162</v>
      </c>
      <c r="B23" s="1"/>
      <c r="C23" s="1"/>
      <c r="D23" s="1"/>
      <c r="E23" s="38"/>
    </row>
    <row r="24" spans="1:5" ht="24" customHeight="1">
      <c r="A24" s="87" t="s">
        <v>205</v>
      </c>
      <c r="B24" s="87"/>
      <c r="C24" s="87"/>
      <c r="D24" s="144" t="s">
        <v>182</v>
      </c>
    </row>
  </sheetData>
  <mergeCells count="1">
    <mergeCell ref="A1:E1"/>
  </mergeCells>
  <phoneticPr fontId="4"/>
  <pageMargins left="0.59055118110236227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3"/>
  <sheetViews>
    <sheetView topLeftCell="A15" zoomScaleNormal="100" workbookViewId="0">
      <selection activeCell="K25" sqref="K25"/>
    </sheetView>
  </sheetViews>
  <sheetFormatPr defaultColWidth="9" defaultRowHeight="13.5"/>
  <cols>
    <col min="1" max="1" width="14" style="95" customWidth="1"/>
    <col min="2" max="11" width="12.125" style="95" customWidth="1"/>
    <col min="12" max="16384" width="9" style="95"/>
  </cols>
  <sheetData>
    <row r="1" spans="1:11" s="3" customFormat="1" ht="24.95" customHeight="1">
      <c r="A1" s="500" t="s">
        <v>7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</row>
    <row r="2" spans="1:11" s="3" customFormat="1" ht="24.95" customHeight="1">
      <c r="K2" s="325" t="s">
        <v>8</v>
      </c>
    </row>
    <row r="3" spans="1:11" s="3" customFormat="1" ht="24.95" customHeight="1">
      <c r="A3" s="543"/>
      <c r="B3" s="545" t="s">
        <v>9</v>
      </c>
      <c r="C3" s="545"/>
      <c r="D3" s="546" t="s">
        <v>10</v>
      </c>
      <c r="E3" s="547"/>
      <c r="F3" s="546" t="s">
        <v>11</v>
      </c>
      <c r="G3" s="547"/>
      <c r="H3" s="546" t="s">
        <v>12</v>
      </c>
      <c r="I3" s="547"/>
      <c r="J3" s="548" t="s">
        <v>13</v>
      </c>
      <c r="K3" s="548"/>
    </row>
    <row r="4" spans="1:11" s="3" customFormat="1" ht="24.95" customHeight="1">
      <c r="A4" s="544"/>
      <c r="B4" s="326" t="s">
        <v>535</v>
      </c>
      <c r="C4" s="327" t="s">
        <v>491</v>
      </c>
      <c r="D4" s="327" t="str">
        <f>B4</f>
        <v>６年度</v>
      </c>
      <c r="E4" s="327" t="str">
        <f>C4</f>
        <v>５年度</v>
      </c>
      <c r="F4" s="327" t="str">
        <f>B4</f>
        <v>６年度</v>
      </c>
      <c r="G4" s="327" t="str">
        <f>C4</f>
        <v>５年度</v>
      </c>
      <c r="H4" s="327" t="str">
        <f>B4</f>
        <v>６年度</v>
      </c>
      <c r="I4" s="327" t="str">
        <f>C4</f>
        <v>５年度</v>
      </c>
      <c r="J4" s="327" t="str">
        <f>B4</f>
        <v>６年度</v>
      </c>
      <c r="K4" s="327" t="str">
        <f>I4</f>
        <v>５年度</v>
      </c>
    </row>
    <row r="5" spans="1:11" s="3" customFormat="1" ht="24.95" customHeight="1">
      <c r="A5" s="328" t="s">
        <v>144</v>
      </c>
      <c r="B5" s="329">
        <v>289870</v>
      </c>
      <c r="C5" s="330">
        <v>217404</v>
      </c>
      <c r="D5" s="331">
        <v>73000</v>
      </c>
      <c r="E5" s="331">
        <v>50320</v>
      </c>
      <c r="F5" s="331">
        <v>0</v>
      </c>
      <c r="G5" s="331">
        <v>0</v>
      </c>
      <c r="H5" s="331">
        <v>64800</v>
      </c>
      <c r="I5" s="331">
        <v>106680</v>
      </c>
      <c r="J5" s="332">
        <f>B5+D5+F5+H5</f>
        <v>427670</v>
      </c>
      <c r="K5" s="332">
        <f t="shared" ref="K5:K7" si="0">SUM(C5,E5,G5,I5)</f>
        <v>374404</v>
      </c>
    </row>
    <row r="6" spans="1:11" s="3" customFormat="1" ht="24.95" customHeight="1">
      <c r="A6" s="333" t="s">
        <v>145</v>
      </c>
      <c r="B6" s="248">
        <v>158917</v>
      </c>
      <c r="C6" s="266">
        <v>16700</v>
      </c>
      <c r="D6" s="226">
        <v>38900</v>
      </c>
      <c r="E6" s="226">
        <v>19500</v>
      </c>
      <c r="F6" s="226">
        <v>0</v>
      </c>
      <c r="G6" s="226">
        <v>0</v>
      </c>
      <c r="H6" s="226">
        <v>42050</v>
      </c>
      <c r="I6" s="226">
        <v>131600</v>
      </c>
      <c r="J6" s="226">
        <f t="shared" ref="J6:J7" si="1">B6+D6+F6+H6</f>
        <v>239867</v>
      </c>
      <c r="K6" s="226">
        <f t="shared" si="0"/>
        <v>167800</v>
      </c>
    </row>
    <row r="7" spans="1:11" s="3" customFormat="1" ht="24.95" customHeight="1">
      <c r="A7" s="334" t="s">
        <v>4</v>
      </c>
      <c r="B7" s="249">
        <v>616510</v>
      </c>
      <c r="C7" s="267">
        <v>532070</v>
      </c>
      <c r="D7" s="335">
        <v>0</v>
      </c>
      <c r="E7" s="335">
        <v>351900</v>
      </c>
      <c r="F7" s="335">
        <v>0</v>
      </c>
      <c r="G7" s="335">
        <v>0</v>
      </c>
      <c r="H7" s="335">
        <v>301630</v>
      </c>
      <c r="I7" s="335">
        <v>162490</v>
      </c>
      <c r="J7" s="336">
        <f t="shared" si="1"/>
        <v>918140</v>
      </c>
      <c r="K7" s="336">
        <f t="shared" si="0"/>
        <v>1046460</v>
      </c>
    </row>
    <row r="8" spans="1:11" s="3" customFormat="1" ht="24.95" customHeight="1">
      <c r="A8" s="337" t="s">
        <v>61</v>
      </c>
      <c r="B8" s="99">
        <f t="shared" ref="B8:K8" si="2">SUM(B5:B7)</f>
        <v>1065297</v>
      </c>
      <c r="C8" s="204">
        <f t="shared" ref="C8" si="3">SUM(C5:C7)</f>
        <v>766174</v>
      </c>
      <c r="D8" s="101">
        <f t="shared" si="2"/>
        <v>111900</v>
      </c>
      <c r="E8" s="101">
        <f t="shared" ref="E8" si="4">SUM(E5:E7)</f>
        <v>421720</v>
      </c>
      <c r="F8" s="101">
        <f t="shared" si="2"/>
        <v>0</v>
      </c>
      <c r="G8" s="101">
        <f t="shared" ref="G8" si="5">SUM(G5:G7)</f>
        <v>0</v>
      </c>
      <c r="H8" s="101">
        <f>SUM(H5:H7)</f>
        <v>408480</v>
      </c>
      <c r="I8" s="101">
        <f>SUM(I5:I7)</f>
        <v>400770</v>
      </c>
      <c r="J8" s="101">
        <f t="shared" si="2"/>
        <v>1585677</v>
      </c>
      <c r="K8" s="101">
        <f t="shared" si="2"/>
        <v>1588664</v>
      </c>
    </row>
    <row r="9" spans="1:11" s="3" customFormat="1" ht="24.95" customHeight="1">
      <c r="A9" s="338" t="s">
        <v>358</v>
      </c>
      <c r="B9" s="339">
        <v>623830</v>
      </c>
      <c r="C9" s="340">
        <v>723370</v>
      </c>
      <c r="D9" s="331">
        <v>107500</v>
      </c>
      <c r="E9" s="331">
        <v>54000</v>
      </c>
      <c r="F9" s="331">
        <v>26800</v>
      </c>
      <c r="G9" s="331">
        <v>22170</v>
      </c>
      <c r="H9" s="331">
        <v>28716</v>
      </c>
      <c r="I9" s="331">
        <v>136100</v>
      </c>
      <c r="J9" s="332">
        <f t="shared" ref="J9:J11" si="6">B9+D9+F9+H9</f>
        <v>786846</v>
      </c>
      <c r="K9" s="332">
        <f t="shared" ref="K9:K11" si="7">SUM(C9,E9,G9,I9)</f>
        <v>935640</v>
      </c>
    </row>
    <row r="10" spans="1:11" s="3" customFormat="1" ht="24.95" customHeight="1">
      <c r="A10" s="333" t="s">
        <v>14</v>
      </c>
      <c r="B10" s="248">
        <v>672293</v>
      </c>
      <c r="C10" s="266">
        <v>876627</v>
      </c>
      <c r="D10" s="226">
        <v>12800</v>
      </c>
      <c r="E10" s="226">
        <v>174000</v>
      </c>
      <c r="F10" s="226">
        <v>129780</v>
      </c>
      <c r="G10" s="226">
        <v>25570</v>
      </c>
      <c r="H10" s="226">
        <v>115650</v>
      </c>
      <c r="I10" s="226">
        <v>129700</v>
      </c>
      <c r="J10" s="226">
        <f t="shared" si="6"/>
        <v>930523</v>
      </c>
      <c r="K10" s="226">
        <f t="shared" si="7"/>
        <v>1205897</v>
      </c>
    </row>
    <row r="11" spans="1:11" s="3" customFormat="1" ht="24.95" customHeight="1">
      <c r="A11" s="341" t="s">
        <v>15</v>
      </c>
      <c r="B11" s="342">
        <v>1024254</v>
      </c>
      <c r="C11" s="343">
        <v>853710</v>
      </c>
      <c r="D11" s="335">
        <v>28310</v>
      </c>
      <c r="E11" s="335">
        <v>46470</v>
      </c>
      <c r="F11" s="335">
        <v>0</v>
      </c>
      <c r="G11" s="335">
        <v>44150</v>
      </c>
      <c r="H11" s="335">
        <v>242030</v>
      </c>
      <c r="I11" s="335">
        <v>313682</v>
      </c>
      <c r="J11" s="336">
        <f t="shared" si="6"/>
        <v>1294594</v>
      </c>
      <c r="K11" s="336">
        <f t="shared" si="7"/>
        <v>1258012</v>
      </c>
    </row>
    <row r="12" spans="1:11" s="3" customFormat="1" ht="24.95" customHeight="1">
      <c r="A12" s="341" t="s">
        <v>66</v>
      </c>
      <c r="B12" s="342">
        <f>SUM(B9:B11)</f>
        <v>2320377</v>
      </c>
      <c r="C12" s="343">
        <f>SUM(C9:C11)</f>
        <v>2453707</v>
      </c>
      <c r="D12" s="336">
        <f>SUM(D9:D11)</f>
        <v>148610</v>
      </c>
      <c r="E12" s="336">
        <f>SUM(E9:E11)</f>
        <v>274470</v>
      </c>
      <c r="F12" s="336">
        <f t="shared" ref="F12:K12" si="8">SUM(F9:F11)</f>
        <v>156580</v>
      </c>
      <c r="G12" s="336">
        <f t="shared" ref="G12" si="9">SUM(G9:G11)</f>
        <v>91890</v>
      </c>
      <c r="H12" s="336">
        <f t="shared" si="8"/>
        <v>386396</v>
      </c>
      <c r="I12" s="336">
        <f t="shared" ref="I12" si="10">SUM(I9:I11)</f>
        <v>579482</v>
      </c>
      <c r="J12" s="336">
        <f t="shared" si="8"/>
        <v>3011963</v>
      </c>
      <c r="K12" s="336">
        <f t="shared" si="8"/>
        <v>3399549</v>
      </c>
    </row>
    <row r="13" spans="1:11" s="3" customFormat="1" ht="24.95" customHeight="1">
      <c r="A13" s="337" t="s">
        <v>118</v>
      </c>
      <c r="B13" s="99">
        <f>SUM(B8,B12)</f>
        <v>3385674</v>
      </c>
      <c r="C13" s="204">
        <f>SUM(C8,C12)</f>
        <v>3219881</v>
      </c>
      <c r="D13" s="101">
        <f t="shared" ref="D13:K13" si="11">SUM(D8,D12)</f>
        <v>260510</v>
      </c>
      <c r="E13" s="101">
        <f t="shared" ref="E13" si="12">SUM(E8,E12)</f>
        <v>696190</v>
      </c>
      <c r="F13" s="101">
        <f t="shared" si="11"/>
        <v>156580</v>
      </c>
      <c r="G13" s="101">
        <f t="shared" ref="G13" si="13">SUM(G8,G12)</f>
        <v>91890</v>
      </c>
      <c r="H13" s="101">
        <f t="shared" si="11"/>
        <v>794876</v>
      </c>
      <c r="I13" s="101">
        <f t="shared" ref="I13" si="14">SUM(I8,I12)</f>
        <v>980252</v>
      </c>
      <c r="J13" s="101">
        <f t="shared" si="11"/>
        <v>4597640</v>
      </c>
      <c r="K13" s="101">
        <f t="shared" si="11"/>
        <v>4988213</v>
      </c>
    </row>
    <row r="14" spans="1:11" s="3" customFormat="1" ht="24.95" customHeight="1">
      <c r="A14" s="338" t="s">
        <v>35</v>
      </c>
      <c r="B14" s="339">
        <v>450733</v>
      </c>
      <c r="C14" s="340">
        <v>378345</v>
      </c>
      <c r="D14" s="332">
        <v>82150</v>
      </c>
      <c r="E14" s="332">
        <v>0</v>
      </c>
      <c r="F14" s="332">
        <v>52550</v>
      </c>
      <c r="G14" s="332">
        <v>41190</v>
      </c>
      <c r="H14" s="332">
        <v>357230</v>
      </c>
      <c r="I14" s="332">
        <v>112760</v>
      </c>
      <c r="J14" s="332">
        <f t="shared" ref="J14:J16" si="15">B14+D14+F14+H14</f>
        <v>942663</v>
      </c>
      <c r="K14" s="332">
        <f>C14+E14+G14+I14</f>
        <v>532295</v>
      </c>
    </row>
    <row r="15" spans="1:11" s="3" customFormat="1" ht="24.95" customHeight="1">
      <c r="A15" s="333" t="s">
        <v>36</v>
      </c>
      <c r="B15" s="248">
        <v>495600</v>
      </c>
      <c r="C15" s="266">
        <v>337411</v>
      </c>
      <c r="D15" s="226">
        <v>92000</v>
      </c>
      <c r="E15" s="226">
        <v>40300</v>
      </c>
      <c r="F15" s="226">
        <v>0</v>
      </c>
      <c r="G15" s="226">
        <v>24800</v>
      </c>
      <c r="H15" s="226">
        <v>524630</v>
      </c>
      <c r="I15" s="226">
        <v>444450</v>
      </c>
      <c r="J15" s="226">
        <f t="shared" si="15"/>
        <v>1112230</v>
      </c>
      <c r="K15" s="226">
        <f>C15+E15+G15+I15</f>
        <v>846961</v>
      </c>
    </row>
    <row r="16" spans="1:11" s="3" customFormat="1" ht="24.95" customHeight="1">
      <c r="A16" s="341" t="s">
        <v>37</v>
      </c>
      <c r="B16" s="342">
        <v>524050</v>
      </c>
      <c r="C16" s="343">
        <v>0</v>
      </c>
      <c r="D16" s="336">
        <v>13000</v>
      </c>
      <c r="E16" s="336">
        <v>0</v>
      </c>
      <c r="F16" s="336">
        <v>0</v>
      </c>
      <c r="G16" s="336">
        <v>0</v>
      </c>
      <c r="H16" s="336">
        <v>50200</v>
      </c>
      <c r="I16" s="336">
        <v>0</v>
      </c>
      <c r="J16" s="336">
        <f t="shared" si="15"/>
        <v>587250</v>
      </c>
      <c r="K16" s="336">
        <f>C16+E16+G16+I16</f>
        <v>0</v>
      </c>
    </row>
    <row r="17" spans="1:11" s="3" customFormat="1" ht="24.95" customHeight="1">
      <c r="A17" s="341" t="s">
        <v>60</v>
      </c>
      <c r="B17" s="342">
        <f>SUM(B14:B16)</f>
        <v>1470383</v>
      </c>
      <c r="C17" s="343">
        <f>SUM(C14:C16)</f>
        <v>715756</v>
      </c>
      <c r="D17" s="336">
        <f t="shared" ref="D17:J17" si="16">SUM(D14:D16)</f>
        <v>187150</v>
      </c>
      <c r="E17" s="336">
        <f t="shared" ref="E17" si="17">SUM(E14:E16)</f>
        <v>40300</v>
      </c>
      <c r="F17" s="336">
        <f>SUM(F14:F16)</f>
        <v>52550</v>
      </c>
      <c r="G17" s="336">
        <f>SUM(G14:G16)</f>
        <v>65990</v>
      </c>
      <c r="H17" s="336">
        <f t="shared" si="16"/>
        <v>932060</v>
      </c>
      <c r="I17" s="336">
        <f t="shared" ref="I17" si="18">SUM(I14:I16)</f>
        <v>557210</v>
      </c>
      <c r="J17" s="336">
        <f t="shared" si="16"/>
        <v>2642143</v>
      </c>
      <c r="K17" s="336">
        <f>SUM(K14:K16)</f>
        <v>1379256</v>
      </c>
    </row>
    <row r="18" spans="1:11" s="3" customFormat="1" ht="24.95" customHeight="1">
      <c r="A18" s="344" t="s">
        <v>146</v>
      </c>
      <c r="B18" s="247">
        <v>160460</v>
      </c>
      <c r="C18" s="265">
        <v>67840</v>
      </c>
      <c r="D18" s="101">
        <v>152800</v>
      </c>
      <c r="E18" s="101">
        <v>120000</v>
      </c>
      <c r="F18" s="225">
        <v>243700</v>
      </c>
      <c r="G18" s="225">
        <v>77000</v>
      </c>
      <c r="H18" s="101">
        <v>52000</v>
      </c>
      <c r="I18" s="101">
        <v>62330</v>
      </c>
      <c r="J18" s="226">
        <f t="shared" ref="J18:J20" si="19">B18+D18+F18+H18</f>
        <v>608960</v>
      </c>
      <c r="K18" s="101">
        <f>C18+E18+G18+I18</f>
        <v>327170</v>
      </c>
    </row>
    <row r="19" spans="1:11" s="3" customFormat="1" ht="24.95" customHeight="1">
      <c r="A19" s="345" t="s">
        <v>123</v>
      </c>
      <c r="B19" s="248">
        <v>160370</v>
      </c>
      <c r="C19" s="266">
        <v>933586</v>
      </c>
      <c r="D19" s="226">
        <v>119500</v>
      </c>
      <c r="E19" s="226">
        <v>0</v>
      </c>
      <c r="F19" s="226">
        <v>34740</v>
      </c>
      <c r="G19" s="226">
        <v>0</v>
      </c>
      <c r="H19" s="226">
        <v>85480</v>
      </c>
      <c r="I19" s="226">
        <v>252900</v>
      </c>
      <c r="J19" s="226">
        <f t="shared" si="19"/>
        <v>400090</v>
      </c>
      <c r="K19" s="226">
        <f>C19+E19+G19+I19</f>
        <v>1186486</v>
      </c>
    </row>
    <row r="20" spans="1:11" s="3" customFormat="1" ht="24.95" customHeight="1">
      <c r="A20" s="346" t="s">
        <v>124</v>
      </c>
      <c r="B20" s="249">
        <v>869096</v>
      </c>
      <c r="C20" s="267">
        <v>1053220</v>
      </c>
      <c r="D20" s="227">
        <v>237200</v>
      </c>
      <c r="E20" s="227">
        <v>5550</v>
      </c>
      <c r="F20" s="227">
        <v>32460</v>
      </c>
      <c r="G20" s="227">
        <v>56400</v>
      </c>
      <c r="H20" s="227">
        <v>473180</v>
      </c>
      <c r="I20" s="227">
        <v>215670</v>
      </c>
      <c r="J20" s="226">
        <f t="shared" si="19"/>
        <v>1611936</v>
      </c>
      <c r="K20" s="227">
        <f>C20+E20+G20+I20</f>
        <v>1330840</v>
      </c>
    </row>
    <row r="21" spans="1:11" s="3" customFormat="1" ht="24.95" customHeight="1" thickBot="1">
      <c r="A21" s="347" t="s">
        <v>110</v>
      </c>
      <c r="B21" s="348">
        <f t="shared" ref="B21:K21" si="20">SUM(B18:B20)</f>
        <v>1189926</v>
      </c>
      <c r="C21" s="349">
        <f t="shared" ref="C21" si="21">SUM(C18:C20)</f>
        <v>2054646</v>
      </c>
      <c r="D21" s="349">
        <f t="shared" si="20"/>
        <v>509500</v>
      </c>
      <c r="E21" s="349">
        <f t="shared" ref="E21" si="22">SUM(E18:E20)</f>
        <v>125550</v>
      </c>
      <c r="F21" s="350">
        <f t="shared" si="20"/>
        <v>310900</v>
      </c>
      <c r="G21" s="350">
        <f t="shared" ref="G21" si="23">SUM(G18:G20)</f>
        <v>133400</v>
      </c>
      <c r="H21" s="350">
        <f t="shared" si="20"/>
        <v>610660</v>
      </c>
      <c r="I21" s="350">
        <f t="shared" ref="I21" si="24">SUM(I18:I20)</f>
        <v>530900</v>
      </c>
      <c r="J21" s="349">
        <f t="shared" si="20"/>
        <v>2620986</v>
      </c>
      <c r="K21" s="349">
        <f t="shared" si="20"/>
        <v>2844496</v>
      </c>
    </row>
    <row r="22" spans="1:11" s="1" customFormat="1" ht="24.75" customHeight="1" thickTop="1">
      <c r="A22" s="351" t="s">
        <v>128</v>
      </c>
      <c r="B22" s="352">
        <f t="shared" ref="B22:H22" si="25">B13+B17+B21</f>
        <v>6045983</v>
      </c>
      <c r="C22" s="353">
        <f t="shared" ref="C22" si="26">C13+C17+C21</f>
        <v>5990283</v>
      </c>
      <c r="D22" s="353">
        <f t="shared" si="25"/>
        <v>957160</v>
      </c>
      <c r="E22" s="353">
        <f t="shared" ref="E22" si="27">E13+E17+E21</f>
        <v>862040</v>
      </c>
      <c r="F22" s="354">
        <f t="shared" si="25"/>
        <v>520030</v>
      </c>
      <c r="G22" s="354">
        <f t="shared" ref="G22" si="28">G13+G17+G21</f>
        <v>291280</v>
      </c>
      <c r="H22" s="354">
        <f t="shared" si="25"/>
        <v>2337596</v>
      </c>
      <c r="I22" s="354">
        <f t="shared" ref="I22" si="29">I13+I17+I21</f>
        <v>2068362</v>
      </c>
      <c r="J22" s="353">
        <f>J13+J17+J21</f>
        <v>9860769</v>
      </c>
      <c r="K22" s="353">
        <f>K13+K17+K21</f>
        <v>9211965</v>
      </c>
    </row>
    <row r="23" spans="1:11" ht="22.5" customHeight="1">
      <c r="G23" s="6" t="s">
        <v>119</v>
      </c>
      <c r="H23" s="355" t="s">
        <v>221</v>
      </c>
    </row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4"/>
  <pageMargins left="0.78740157480314965" right="0.39370078740157483" top="0.59055118110236227" bottom="0.39370078740157483" header="0.51181102362204722" footer="0.51181102362204722"/>
  <pageSetup paperSize="9" scale="9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7FABEF729697B4FA841D99B21EAA19D" ma:contentTypeVersion="14" ma:contentTypeDescription="新しいドキュメントを作成します。" ma:contentTypeScope="" ma:versionID="9ab573f13ea41ce3bdca3dfe598288aa">
  <xsd:schema xmlns:xsd="http://www.w3.org/2001/XMLSchema" xmlns:xs="http://www.w3.org/2001/XMLSchema" xmlns:p="http://schemas.microsoft.com/office/2006/metadata/properties" xmlns:ns2="2bd684f1-0c60-4b87-8003-d7064ad8e567" xmlns:ns3="27fe3abc-94d6-4a02-b7ca-ae029eeec791" targetNamespace="http://schemas.microsoft.com/office/2006/metadata/properties" ma:root="true" ma:fieldsID="21c76b3df456cbc0426aa7e4379ade8a" ns2:_="" ns3:_="">
    <xsd:import namespace="2bd684f1-0c60-4b87-8003-d7064ad8e567"/>
    <xsd:import namespace="27fe3abc-94d6-4a02-b7ca-ae029eeec7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684f1-0c60-4b87-8003-d7064ad8e5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c1ab691a-66c0-4a1e-864c-bc679f26cd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e3abc-94d6-4a02-b7ca-ae029eeec79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00c42e1-d366-4443-90a2-2e95b8572eca}" ma:internalName="TaxCatchAll" ma:showField="CatchAllData" ma:web="27fe3abc-94d6-4a02-b7ca-ae029eeec7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d684f1-0c60-4b87-8003-d7064ad8e567">
      <Terms xmlns="http://schemas.microsoft.com/office/infopath/2007/PartnerControls"/>
    </lcf76f155ced4ddcb4097134ff3c332f>
    <TaxCatchAll xmlns="27fe3abc-94d6-4a02-b7ca-ae029eeec79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673781-12FD-4E9E-BFF0-01DF00C10A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d684f1-0c60-4b87-8003-d7064ad8e567"/>
    <ds:schemaRef ds:uri="27fe3abc-94d6-4a02-b7ca-ae029eeec7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DB9245-9F86-488E-8807-DA608BF8658B}">
  <ds:schemaRefs>
    <ds:schemaRef ds:uri="http://schemas.microsoft.com/office/2006/metadata/properties"/>
    <ds:schemaRef ds:uri="http://schemas.microsoft.com/office/infopath/2007/PartnerControls"/>
    <ds:schemaRef ds:uri="2bd684f1-0c60-4b87-8003-d7064ad8e567"/>
    <ds:schemaRef ds:uri="27fe3abc-94d6-4a02-b7ca-ae029eeec791"/>
  </ds:schemaRefs>
</ds:datastoreItem>
</file>

<file path=customXml/itemProps3.xml><?xml version="1.0" encoding="utf-8"?>
<ds:datastoreItem xmlns:ds="http://schemas.openxmlformats.org/officeDocument/2006/customXml" ds:itemID="{C849487B-266A-425B-8B50-225C334934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給水量</vt:lpstr>
      <vt:lpstr>人口動態</vt:lpstr>
      <vt:lpstr>雇用情勢</vt:lpstr>
      <vt:lpstr>賃金・労働時間・雇用</vt:lpstr>
      <vt:lpstr>倒産状況（データバンク）</vt:lpstr>
      <vt:lpstr>金利</vt:lpstr>
      <vt:lpstr>信用保証</vt:lpstr>
      <vt:lpstr>建築確認</vt:lpstr>
      <vt:lpstr>公共工事</vt:lpstr>
      <vt:lpstr>給水量!Print_Area</vt:lpstr>
      <vt:lpstr>金利!Print_Area</vt:lpstr>
      <vt:lpstr>建築確認!Print_Area</vt:lpstr>
      <vt:lpstr>雇用情勢!Print_Area</vt:lpstr>
      <vt:lpstr>公共工事!Print_Area</vt:lpstr>
      <vt:lpstr>信用保証!Print_Area</vt:lpstr>
      <vt:lpstr>人口動態!Print_Area</vt:lpstr>
      <vt:lpstr>賃金・労働時間・雇用!Print_Area</vt:lpstr>
      <vt:lpstr>'倒産状況（データバンク）'!Print_Area</vt:lpstr>
      <vt:lpstr>金利!Print_Titles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中西 正仁</cp:lastModifiedBy>
  <cp:lastPrinted>2025-04-11T09:28:44Z</cp:lastPrinted>
  <dcterms:created xsi:type="dcterms:W3CDTF">2003-12-19T00:37:38Z</dcterms:created>
  <dcterms:modified xsi:type="dcterms:W3CDTF">2025-05-21T01:04:44Z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0x010100C7FABEF729697B4FA841D99B21EAA19D</vt:lpwstr>
  </property>
  <property fmtid="{D5CDD505-2E9C-101B-9397-08002B2CF9AE}" pid="3" name="MediaServiceImageTags">
    <vt:lpwstr/>
  </property>
</Properties>
</file>