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192.168.1.15\company\50 経営支援課\経済動向調査\２　四半期調査\R4　調査結果\"/>
    </mc:Choice>
  </mc:AlternateContent>
  <xr:revisionPtr revIDLastSave="0" documentId="13_ncr:1_{E80ACAB9-D8F0-41D4-BDEF-B4B99811EDE2}" xr6:coauthVersionLast="47" xr6:coauthVersionMax="47" xr10:uidLastSave="{00000000-0000-0000-0000-000000000000}"/>
  <bookViews>
    <workbookView xWindow="-120" yWindow="-120" windowWidth="20730" windowHeight="11040" tabRatio="816" activeTab="8" xr2:uid="{00000000-000D-0000-FFFF-FFFF00000000}"/>
  </bookViews>
  <sheets>
    <sheet name="給水量" sheetId="1" r:id="rId1"/>
    <sheet name="人口動態" sheetId="934" r:id="rId2"/>
    <sheet name="雇用情勢" sheetId="938" r:id="rId3"/>
    <sheet name="賃金・労働時間・雇用" sheetId="941" r:id="rId4"/>
    <sheet name="倒産状況（データバンク）" sheetId="937" r:id="rId5"/>
    <sheet name="金利" sheetId="935" r:id="rId6"/>
    <sheet name="信用保証" sheetId="939" r:id="rId7"/>
    <sheet name="建築確認" sheetId="88" r:id="rId8"/>
    <sheet name="公共工事" sheetId="933" r:id="rId9"/>
  </sheets>
  <definedNames>
    <definedName name="_xlnm.Print_Area" localSheetId="0">給水量!$A$1:$G$14</definedName>
    <definedName name="_xlnm.Print_Area" localSheetId="5">金利!$A$1:$D$58</definedName>
    <definedName name="_xlnm.Print_Area" localSheetId="7">建築確認!$A$1:$E$24</definedName>
    <definedName name="_xlnm.Print_Area" localSheetId="2">雇用情勢!$A$1:$S$30</definedName>
    <definedName name="_xlnm.Print_Area" localSheetId="8">公共工事!$A$1:$K$23</definedName>
    <definedName name="_xlnm.Print_Area" localSheetId="6">信用保証!$A$1:$J$64</definedName>
    <definedName name="_xlnm.Print_Area" localSheetId="1">人口動態!$A$1:$K$64</definedName>
    <definedName name="_xlnm.Print_Area" localSheetId="3">賃金・労働時間・雇用!$A$1:$T$55</definedName>
    <definedName name="_xlnm.Print_Area" localSheetId="4">'倒産状況（データバンク）'!$A$1:$F$69</definedName>
    <definedName name="_xlnm.Print_Titles" localSheetId="5">金利!$1:$3</definedName>
  </definedNames>
  <calcPr calcId="181029"/>
</workbook>
</file>

<file path=xl/calcChain.xml><?xml version="1.0" encoding="utf-8"?>
<calcChain xmlns="http://schemas.openxmlformats.org/spreadsheetml/2006/main">
  <c r="D5" i="937" l="1"/>
  <c r="E5" i="937"/>
  <c r="C5" i="937"/>
  <c r="B5" i="937"/>
  <c r="E18" i="937"/>
  <c r="D18" i="937"/>
  <c r="C18" i="937" l="1"/>
  <c r="B18" i="937"/>
  <c r="B12" i="933"/>
  <c r="E31" i="937" l="1"/>
  <c r="D31" i="937"/>
  <c r="C31" i="937"/>
  <c r="B31" i="937"/>
  <c r="A20" i="941"/>
  <c r="J20" i="933" l="1"/>
  <c r="J19" i="933"/>
  <c r="J18" i="933"/>
  <c r="J16" i="933"/>
  <c r="J15" i="933"/>
  <c r="J14" i="933"/>
  <c r="J11" i="933"/>
  <c r="J10" i="933"/>
  <c r="J9" i="933"/>
  <c r="J7" i="933"/>
  <c r="J6" i="933"/>
  <c r="J5" i="933"/>
  <c r="I21" i="933" l="1"/>
  <c r="I17" i="933"/>
  <c r="I12" i="933"/>
  <c r="I8" i="933"/>
  <c r="G21" i="933"/>
  <c r="G17" i="933"/>
  <c r="G12" i="933"/>
  <c r="G8" i="933"/>
  <c r="E21" i="933"/>
  <c r="E17" i="933"/>
  <c r="E12" i="933"/>
  <c r="E13" i="933" s="1"/>
  <c r="E8" i="933"/>
  <c r="C21" i="933"/>
  <c r="C17" i="933"/>
  <c r="C12" i="933"/>
  <c r="C8" i="933"/>
  <c r="L5" i="938"/>
  <c r="G13" i="933" l="1"/>
  <c r="I13" i="933"/>
  <c r="I22" i="933" s="1"/>
  <c r="C13" i="933"/>
  <c r="C22" i="933" s="1"/>
  <c r="G22" i="933"/>
  <c r="E22" i="933"/>
  <c r="E44" i="937"/>
  <c r="D44" i="937"/>
  <c r="C44" i="937"/>
  <c r="B44" i="937"/>
  <c r="F5" i="1" l="1"/>
  <c r="E5" i="1"/>
  <c r="K55" i="934" l="1"/>
  <c r="G55" i="934"/>
  <c r="D55" i="934"/>
  <c r="K54" i="934"/>
  <c r="G54" i="934"/>
  <c r="D54" i="934"/>
  <c r="K53" i="934"/>
  <c r="G53" i="934"/>
  <c r="D53" i="934"/>
  <c r="B12" i="1" l="1"/>
  <c r="K56" i="934"/>
  <c r="K57" i="934"/>
  <c r="K58" i="934"/>
  <c r="G56" i="934"/>
  <c r="G57" i="934"/>
  <c r="G58" i="934"/>
  <c r="D56" i="934"/>
  <c r="D57" i="934"/>
  <c r="D58" i="934"/>
  <c r="E57" i="937"/>
  <c r="D57" i="937"/>
  <c r="C57" i="937"/>
  <c r="B57" i="937"/>
  <c r="K59" i="934"/>
  <c r="K60" i="934"/>
  <c r="K61" i="934"/>
  <c r="G59" i="934"/>
  <c r="G60" i="934"/>
  <c r="G61" i="934"/>
  <c r="D59" i="934"/>
  <c r="D60" i="934"/>
  <c r="D61" i="934"/>
  <c r="B70" i="937"/>
  <c r="C70" i="937"/>
  <c r="E70" i="937"/>
  <c r="D70" i="937"/>
  <c r="K62" i="934"/>
  <c r="K63" i="934"/>
  <c r="K64" i="934"/>
  <c r="G62" i="934"/>
  <c r="G63" i="934"/>
  <c r="G64" i="934"/>
  <c r="D62" i="934"/>
  <c r="D63" i="934"/>
  <c r="D64" i="934"/>
  <c r="B8" i="933"/>
  <c r="B7" i="88"/>
  <c r="B11" i="88"/>
  <c r="B16" i="88"/>
  <c r="B20" i="88"/>
  <c r="F17" i="933"/>
  <c r="G65" i="934"/>
  <c r="G66" i="934"/>
  <c r="G67" i="934"/>
  <c r="D65" i="934"/>
  <c r="D66" i="934"/>
  <c r="D67" i="934"/>
  <c r="K65" i="934"/>
  <c r="K66" i="934"/>
  <c r="K67" i="934"/>
  <c r="D68" i="934"/>
  <c r="F12" i="1"/>
  <c r="E12" i="1"/>
  <c r="C12" i="1"/>
  <c r="D69" i="934"/>
  <c r="D70" i="934"/>
  <c r="G68" i="934"/>
  <c r="G69" i="934"/>
  <c r="G70" i="934"/>
  <c r="K69" i="934"/>
  <c r="K70" i="934"/>
  <c r="K68" i="934"/>
  <c r="B122" i="937"/>
  <c r="B109" i="937"/>
  <c r="C109" i="937"/>
  <c r="E109" i="937"/>
  <c r="D109" i="937"/>
  <c r="B96" i="937"/>
  <c r="C96" i="937"/>
  <c r="E96" i="937"/>
  <c r="D96" i="937"/>
  <c r="E122" i="937"/>
  <c r="D122" i="937"/>
  <c r="C122" i="937"/>
  <c r="B135" i="937"/>
  <c r="C135" i="937"/>
  <c r="D135" i="937"/>
  <c r="E135" i="937"/>
  <c r="E148" i="937"/>
  <c r="D148" i="937"/>
  <c r="C148" i="937"/>
  <c r="B148" i="937"/>
  <c r="E83" i="937"/>
  <c r="B83" i="937"/>
  <c r="C83" i="937"/>
  <c r="D83" i="937"/>
  <c r="C11" i="88"/>
  <c r="C7" i="88"/>
  <c r="D20" i="88"/>
  <c r="E20" i="88"/>
  <c r="C20" i="88"/>
  <c r="D7" i="88"/>
  <c r="K71" i="934"/>
  <c r="K72" i="934"/>
  <c r="K73" i="934"/>
  <c r="G71" i="934"/>
  <c r="G72" i="934"/>
  <c r="G73" i="934"/>
  <c r="G74" i="934"/>
  <c r="G75" i="934"/>
  <c r="G76" i="934"/>
  <c r="D71" i="934"/>
  <c r="D72" i="934"/>
  <c r="D73" i="934"/>
  <c r="D74" i="934"/>
  <c r="D75" i="934"/>
  <c r="D76" i="934"/>
  <c r="C16" i="88"/>
  <c r="K74" i="934"/>
  <c r="K75" i="934"/>
  <c r="K76" i="934"/>
  <c r="K77" i="934"/>
  <c r="K78" i="934"/>
  <c r="K79" i="934"/>
  <c r="G77" i="934"/>
  <c r="G78" i="934"/>
  <c r="G79" i="934"/>
  <c r="D77" i="934"/>
  <c r="D78" i="934"/>
  <c r="D79" i="934"/>
  <c r="D4" i="933"/>
  <c r="E4" i="933"/>
  <c r="F4" i="933"/>
  <c r="G4" i="933"/>
  <c r="H4" i="933"/>
  <c r="I4" i="933"/>
  <c r="K4" i="933" s="1"/>
  <c r="J4" i="933"/>
  <c r="K5" i="933"/>
  <c r="K6" i="933"/>
  <c r="K7" i="933"/>
  <c r="D8" i="933"/>
  <c r="F8" i="933"/>
  <c r="H8" i="933"/>
  <c r="K9" i="933"/>
  <c r="K10" i="933"/>
  <c r="K11" i="933"/>
  <c r="D12" i="933"/>
  <c r="F12" i="933"/>
  <c r="H12" i="933"/>
  <c r="K14" i="933"/>
  <c r="K15" i="933"/>
  <c r="K16" i="933"/>
  <c r="B17" i="933"/>
  <c r="D17" i="933"/>
  <c r="H17" i="933"/>
  <c r="K18" i="933"/>
  <c r="K19" i="933"/>
  <c r="K20" i="933"/>
  <c r="B21" i="933"/>
  <c r="D21" i="933"/>
  <c r="F21" i="933"/>
  <c r="H21" i="933"/>
  <c r="E7" i="88"/>
  <c r="D11" i="88"/>
  <c r="E11" i="88"/>
  <c r="D16" i="88"/>
  <c r="E16" i="88"/>
  <c r="D4" i="937"/>
  <c r="E4" i="937"/>
  <c r="A41" i="941"/>
  <c r="O5" i="938"/>
  <c r="D80" i="934"/>
  <c r="G80" i="934"/>
  <c r="K80" i="934"/>
  <c r="D81" i="934"/>
  <c r="G81" i="934"/>
  <c r="K81" i="934"/>
  <c r="D82" i="934"/>
  <c r="G82" i="934"/>
  <c r="K82" i="934"/>
  <c r="D83" i="934"/>
  <c r="G83" i="934"/>
  <c r="K83" i="934"/>
  <c r="D84" i="934"/>
  <c r="G84" i="934"/>
  <c r="K84" i="934"/>
  <c r="D85" i="934"/>
  <c r="G85" i="934"/>
  <c r="K85" i="934"/>
  <c r="D86" i="934"/>
  <c r="G86" i="934"/>
  <c r="K86" i="934"/>
  <c r="D87" i="934"/>
  <c r="G87" i="934"/>
  <c r="K87" i="934"/>
  <c r="D88" i="934"/>
  <c r="G88" i="934"/>
  <c r="K88" i="934"/>
  <c r="D89" i="934"/>
  <c r="G89" i="934"/>
  <c r="K89" i="934"/>
  <c r="D90" i="934"/>
  <c r="G90" i="934"/>
  <c r="K90" i="934"/>
  <c r="D91" i="934"/>
  <c r="G91" i="934"/>
  <c r="K91" i="934"/>
  <c r="D92" i="934"/>
  <c r="G92" i="934"/>
  <c r="K92" i="934"/>
  <c r="D93" i="934"/>
  <c r="G93" i="934"/>
  <c r="K93" i="934"/>
  <c r="D94" i="934"/>
  <c r="G94" i="934"/>
  <c r="K94" i="934"/>
  <c r="D95" i="934"/>
  <c r="G95" i="934"/>
  <c r="K95" i="934"/>
  <c r="D96" i="934"/>
  <c r="G96" i="934"/>
  <c r="K96" i="934"/>
  <c r="D97" i="934"/>
  <c r="G97" i="934"/>
  <c r="K97" i="934"/>
  <c r="D98" i="934"/>
  <c r="G98" i="934"/>
  <c r="K98" i="934"/>
  <c r="D99" i="934"/>
  <c r="G99" i="934"/>
  <c r="K99" i="934"/>
  <c r="D100" i="934"/>
  <c r="G100" i="934"/>
  <c r="K100" i="934"/>
  <c r="D101" i="934"/>
  <c r="G101" i="934"/>
  <c r="K101" i="934"/>
  <c r="D102" i="934"/>
  <c r="G102" i="934"/>
  <c r="K102" i="934"/>
  <c r="D103" i="934"/>
  <c r="G103" i="934"/>
  <c r="K103" i="934"/>
  <c r="D104" i="934"/>
  <c r="G104" i="934"/>
  <c r="K104" i="934"/>
  <c r="D105" i="934"/>
  <c r="G105" i="934"/>
  <c r="K105" i="934"/>
  <c r="D106" i="934"/>
  <c r="G106" i="934"/>
  <c r="K106" i="934"/>
  <c r="D107" i="934"/>
  <c r="G107" i="934"/>
  <c r="K107" i="934"/>
  <c r="D108" i="934"/>
  <c r="G108" i="934"/>
  <c r="K108" i="934"/>
  <c r="D109" i="934"/>
  <c r="G109" i="934"/>
  <c r="K109" i="934"/>
  <c r="D110" i="934"/>
  <c r="G110" i="934"/>
  <c r="K110" i="934"/>
  <c r="D111" i="934"/>
  <c r="G111" i="934"/>
  <c r="K111" i="934"/>
  <c r="D112" i="934"/>
  <c r="G112" i="934"/>
  <c r="K112" i="934"/>
  <c r="D113" i="934"/>
  <c r="G113" i="934"/>
  <c r="K113" i="934"/>
  <c r="D114" i="934"/>
  <c r="G114" i="934"/>
  <c r="K114" i="934"/>
  <c r="D115" i="934"/>
  <c r="G115" i="934"/>
  <c r="K115" i="934"/>
  <c r="D116" i="934"/>
  <c r="G116" i="934"/>
  <c r="K116" i="934"/>
  <c r="D117" i="934"/>
  <c r="G117" i="934"/>
  <c r="K117" i="934"/>
  <c r="D118" i="934"/>
  <c r="G118" i="934"/>
  <c r="K118" i="934"/>
  <c r="D119" i="934"/>
  <c r="G119" i="934"/>
  <c r="K119" i="934"/>
  <c r="D120" i="934"/>
  <c r="G120" i="934"/>
  <c r="K120" i="934"/>
  <c r="D121" i="934"/>
  <c r="G121" i="934"/>
  <c r="K121" i="934"/>
  <c r="D122" i="934"/>
  <c r="G122" i="934"/>
  <c r="K122" i="934"/>
  <c r="D123" i="934"/>
  <c r="G123" i="934"/>
  <c r="K123" i="934"/>
  <c r="D124" i="934"/>
  <c r="G124" i="934"/>
  <c r="K124" i="934"/>
  <c r="D125" i="934"/>
  <c r="G125" i="934"/>
  <c r="K125" i="934"/>
  <c r="D126" i="934"/>
  <c r="G126" i="934"/>
  <c r="K126" i="934"/>
  <c r="D127" i="934"/>
  <c r="G127" i="934"/>
  <c r="K127" i="934"/>
  <c r="D128" i="934"/>
  <c r="G128" i="934"/>
  <c r="K128" i="934"/>
  <c r="D129" i="934"/>
  <c r="G129" i="934"/>
  <c r="K129" i="934"/>
  <c r="D130" i="934"/>
  <c r="G130" i="934"/>
  <c r="K130" i="934"/>
  <c r="D131" i="934"/>
  <c r="G131" i="934"/>
  <c r="K131" i="934"/>
  <c r="D132" i="934"/>
  <c r="G132" i="934"/>
  <c r="K132" i="934"/>
  <c r="D133" i="934"/>
  <c r="G133" i="934"/>
  <c r="K133" i="934"/>
  <c r="D134" i="934"/>
  <c r="G134" i="934"/>
  <c r="K134" i="934"/>
  <c r="D135" i="934"/>
  <c r="G135" i="934"/>
  <c r="K135" i="934"/>
  <c r="D136" i="934"/>
  <c r="G136" i="934"/>
  <c r="K136" i="934"/>
  <c r="D137" i="934"/>
  <c r="G137" i="934"/>
  <c r="K137" i="934"/>
  <c r="D138" i="934"/>
  <c r="G138" i="934"/>
  <c r="K138" i="934"/>
  <c r="D139" i="934"/>
  <c r="G139" i="934"/>
  <c r="K139" i="934"/>
  <c r="D140" i="934"/>
  <c r="G140" i="934"/>
  <c r="K140" i="934"/>
  <c r="D141" i="934"/>
  <c r="G141" i="934"/>
  <c r="K141" i="934"/>
  <c r="D142" i="934"/>
  <c r="G142" i="934"/>
  <c r="K142" i="934"/>
  <c r="D143" i="934"/>
  <c r="G143" i="934"/>
  <c r="K143" i="934"/>
  <c r="D144" i="934"/>
  <c r="G144" i="934"/>
  <c r="K144" i="934"/>
  <c r="D145" i="934"/>
  <c r="G145" i="934"/>
  <c r="K145" i="934"/>
  <c r="D146" i="934"/>
  <c r="G146" i="934"/>
  <c r="K146" i="934"/>
  <c r="D147" i="934"/>
  <c r="G147" i="934"/>
  <c r="K147" i="934"/>
  <c r="D148" i="934"/>
  <c r="G148" i="934"/>
  <c r="K148" i="934"/>
  <c r="D149" i="934"/>
  <c r="G149" i="934"/>
  <c r="K149" i="934"/>
  <c r="D150" i="934"/>
  <c r="G150" i="934"/>
  <c r="K150" i="934"/>
  <c r="D151" i="934"/>
  <c r="G151" i="934"/>
  <c r="K151" i="934"/>
  <c r="D152" i="934"/>
  <c r="G152" i="934"/>
  <c r="K152" i="934"/>
  <c r="D153" i="934"/>
  <c r="G153" i="934"/>
  <c r="K153" i="934"/>
  <c r="D154" i="934"/>
  <c r="G154" i="934"/>
  <c r="K154" i="934"/>
  <c r="D155" i="934"/>
  <c r="G155" i="934"/>
  <c r="K155" i="934"/>
  <c r="D156" i="934"/>
  <c r="G156" i="934"/>
  <c r="K156" i="934"/>
  <c r="D157" i="934"/>
  <c r="G157" i="934"/>
  <c r="K157" i="934"/>
  <c r="D158" i="934"/>
  <c r="G158" i="934"/>
  <c r="K158" i="934"/>
  <c r="D159" i="934"/>
  <c r="G159" i="934"/>
  <c r="K159" i="934"/>
  <c r="D160" i="934"/>
  <c r="G160" i="934"/>
  <c r="K160" i="934"/>
  <c r="D161" i="934"/>
  <c r="G161" i="934"/>
  <c r="K161" i="934"/>
  <c r="D162" i="934"/>
  <c r="G162" i="934"/>
  <c r="K162" i="934"/>
  <c r="D163" i="934"/>
  <c r="G163" i="934"/>
  <c r="K163" i="934"/>
  <c r="D164" i="934"/>
  <c r="G164" i="934"/>
  <c r="K164" i="934"/>
  <c r="D165" i="934"/>
  <c r="G165" i="934"/>
  <c r="K165" i="934"/>
  <c r="D166" i="934"/>
  <c r="G166" i="934"/>
  <c r="K166" i="934"/>
  <c r="D167" i="934"/>
  <c r="G167" i="934"/>
  <c r="K167" i="934"/>
  <c r="D168" i="934"/>
  <c r="G168" i="934"/>
  <c r="K168" i="934"/>
  <c r="D169" i="934"/>
  <c r="G169" i="934"/>
  <c r="K169" i="934"/>
  <c r="D170" i="934"/>
  <c r="G170" i="934"/>
  <c r="K170" i="934"/>
  <c r="D171" i="934"/>
  <c r="G171" i="934"/>
  <c r="K171" i="934"/>
  <c r="D172" i="934"/>
  <c r="G172" i="934"/>
  <c r="K172" i="934"/>
  <c r="D173" i="934"/>
  <c r="G173" i="934"/>
  <c r="K173" i="934"/>
  <c r="D174" i="934"/>
  <c r="G174" i="934"/>
  <c r="K174" i="934"/>
  <c r="D175" i="934"/>
  <c r="G175" i="934"/>
  <c r="K175" i="934"/>
  <c r="D176" i="934"/>
  <c r="G176" i="934"/>
  <c r="K176" i="934"/>
  <c r="D177" i="934"/>
  <c r="G177" i="934"/>
  <c r="K177" i="934"/>
  <c r="D178" i="934"/>
  <c r="G178" i="934"/>
  <c r="K178" i="934"/>
  <c r="D179" i="934"/>
  <c r="G179" i="934"/>
  <c r="K179" i="934"/>
  <c r="D180" i="934"/>
  <c r="G180" i="934"/>
  <c r="K180" i="934"/>
  <c r="D181" i="934"/>
  <c r="G181" i="934"/>
  <c r="K181" i="934"/>
  <c r="D182" i="934"/>
  <c r="G182" i="934"/>
  <c r="K182" i="934"/>
  <c r="D183" i="934"/>
  <c r="G183" i="934"/>
  <c r="K183" i="934"/>
  <c r="D184" i="934"/>
  <c r="G184" i="934"/>
  <c r="K184" i="934"/>
  <c r="D185" i="934"/>
  <c r="G185" i="934"/>
  <c r="K185" i="934"/>
  <c r="D186" i="934"/>
  <c r="G186" i="934"/>
  <c r="K186" i="934"/>
  <c r="D187" i="934"/>
  <c r="G187" i="934"/>
  <c r="K187" i="934"/>
  <c r="B21" i="88" l="1"/>
  <c r="D21" i="88"/>
  <c r="E21" i="88"/>
  <c r="C21" i="88"/>
  <c r="F13" i="933"/>
  <c r="F22" i="933" s="1"/>
  <c r="D12" i="88"/>
  <c r="C12" i="88"/>
  <c r="J8" i="933"/>
  <c r="B12" i="88"/>
  <c r="H13" i="933"/>
  <c r="H22" i="933" s="1"/>
  <c r="J12" i="933"/>
  <c r="D13" i="933"/>
  <c r="D22" i="933" s="1"/>
  <c r="J21" i="933"/>
  <c r="B13" i="933"/>
  <c r="B22" i="933" s="1"/>
  <c r="K21" i="933"/>
  <c r="K12" i="933"/>
  <c r="K17" i="933"/>
  <c r="K8" i="933"/>
  <c r="E12" i="88"/>
  <c r="E22" i="88" s="1"/>
  <c r="G12" i="1"/>
  <c r="J17" i="933"/>
  <c r="D12" i="1"/>
  <c r="B22" i="88" l="1"/>
  <c r="D22" i="88"/>
  <c r="C22" i="88"/>
  <c r="J13" i="933"/>
  <c r="J22" i="933" s="1"/>
  <c r="K13" i="933"/>
  <c r="K22" i="933" s="1"/>
</calcChain>
</file>

<file path=xl/sharedStrings.xml><?xml version="1.0" encoding="utf-8"?>
<sst xmlns="http://schemas.openxmlformats.org/spreadsheetml/2006/main" count="1028" uniqueCount="499">
  <si>
    <t>上　　　　　水　　　　　道</t>
    <rPh sb="0" eb="13">
      <t>ジョウスイドウ</t>
    </rPh>
    <phoneticPr fontId="4"/>
  </si>
  <si>
    <t>契　約　件　数</t>
    <rPh sb="0" eb="7">
      <t>ケイヤクスウ</t>
    </rPh>
    <phoneticPr fontId="4"/>
  </si>
  <si>
    <t>出雲市内建築確認申請状況</t>
    <rPh sb="0" eb="4">
      <t>イズモシナイ</t>
    </rPh>
    <rPh sb="4" eb="6">
      <t>ケンチク</t>
    </rPh>
    <rPh sb="6" eb="8">
      <t>カクニン</t>
    </rPh>
    <rPh sb="8" eb="10">
      <t>シンセイ</t>
    </rPh>
    <rPh sb="10" eb="12">
      <t>ジョウキョウ</t>
    </rPh>
    <phoneticPr fontId="4"/>
  </si>
  <si>
    <t>5月</t>
    <rPh sb="1" eb="2">
      <t>ガツ</t>
    </rPh>
    <phoneticPr fontId="4"/>
  </si>
  <si>
    <t>6月</t>
    <rPh sb="1" eb="2">
      <t>ゲツ</t>
    </rPh>
    <phoneticPr fontId="4"/>
  </si>
  <si>
    <t>4～6月</t>
    <rPh sb="3" eb="4">
      <t>ゲツ</t>
    </rPh>
    <phoneticPr fontId="4"/>
  </si>
  <si>
    <t>4月</t>
    <phoneticPr fontId="4"/>
  </si>
  <si>
    <t>県 営 公 共 事 業 の 状 況</t>
    <rPh sb="0" eb="3">
      <t>ケンエイ</t>
    </rPh>
    <rPh sb="4" eb="7">
      <t>コウキョウ</t>
    </rPh>
    <rPh sb="8" eb="11">
      <t>ジギョウ</t>
    </rPh>
    <rPh sb="14" eb="17">
      <t>ジョウキョウ</t>
    </rPh>
    <phoneticPr fontId="4"/>
  </si>
  <si>
    <t>単位：千円</t>
    <rPh sb="0" eb="2">
      <t>タンイ</t>
    </rPh>
    <rPh sb="3" eb="5">
      <t>センエン</t>
    </rPh>
    <phoneticPr fontId="4"/>
  </si>
  <si>
    <t>土　　木</t>
    <rPh sb="0" eb="4">
      <t>ドボク</t>
    </rPh>
    <phoneticPr fontId="4"/>
  </si>
  <si>
    <t>建　　築</t>
    <rPh sb="0" eb="4">
      <t>ケンチク</t>
    </rPh>
    <phoneticPr fontId="4"/>
  </si>
  <si>
    <t>舗装工事</t>
    <rPh sb="0" eb="2">
      <t>ホソウ</t>
    </rPh>
    <rPh sb="2" eb="4">
      <t>コウジ</t>
    </rPh>
    <phoneticPr fontId="4"/>
  </si>
  <si>
    <t>そ の 他</t>
    <rPh sb="0" eb="5">
      <t>ソノタ</t>
    </rPh>
    <phoneticPr fontId="4"/>
  </si>
  <si>
    <t>合　　計</t>
    <rPh sb="0" eb="4">
      <t>ゴウケイ</t>
    </rPh>
    <phoneticPr fontId="4"/>
  </si>
  <si>
    <t>8月</t>
  </si>
  <si>
    <t>9月</t>
  </si>
  <si>
    <t>単位：人、世帯</t>
    <rPh sb="0" eb="2">
      <t>タンイ</t>
    </rPh>
    <rPh sb="3" eb="4">
      <t>ニン</t>
    </rPh>
    <rPh sb="5" eb="7">
      <t>セタイ</t>
    </rPh>
    <phoneticPr fontId="4"/>
  </si>
  <si>
    <t>自　然　要　因</t>
    <rPh sb="0" eb="3">
      <t>シゼン</t>
    </rPh>
    <rPh sb="4" eb="7">
      <t>ヨウイン</t>
    </rPh>
    <phoneticPr fontId="4"/>
  </si>
  <si>
    <t>社　会　要　因</t>
    <rPh sb="0" eb="3">
      <t>シャカイ</t>
    </rPh>
    <rPh sb="4" eb="7">
      <t>ヨウイン</t>
    </rPh>
    <phoneticPr fontId="4"/>
  </si>
  <si>
    <t>世帯数</t>
    <rPh sb="0" eb="3">
      <t>セタイスウ</t>
    </rPh>
    <phoneticPr fontId="4"/>
  </si>
  <si>
    <t>人　　　　　　口</t>
    <rPh sb="0" eb="8">
      <t>ジンコウ</t>
    </rPh>
    <phoneticPr fontId="4"/>
  </si>
  <si>
    <t>出　生</t>
    <rPh sb="0" eb="3">
      <t>シュッセイ</t>
    </rPh>
    <phoneticPr fontId="4"/>
  </si>
  <si>
    <t>死　亡</t>
    <rPh sb="0" eb="3">
      <t>シボウ</t>
    </rPh>
    <phoneticPr fontId="4"/>
  </si>
  <si>
    <t>増　減</t>
    <rPh sb="0" eb="3">
      <t>ゾウゲン</t>
    </rPh>
    <phoneticPr fontId="4"/>
  </si>
  <si>
    <t>転　入</t>
    <rPh sb="0" eb="3">
      <t>テンニュウ</t>
    </rPh>
    <phoneticPr fontId="4"/>
  </si>
  <si>
    <t>転　出</t>
    <rPh sb="0" eb="3">
      <t>テンシュツ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</si>
  <si>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</si>
  <si>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</si>
  <si>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　計</t>
    <rPh sb="0" eb="3">
      <t>ゴウケイ</t>
    </rPh>
    <phoneticPr fontId="4"/>
  </si>
  <si>
    <t>資料提供：出雲市市民課</t>
    <rPh sb="0" eb="2">
      <t>シリョウ</t>
    </rPh>
    <rPh sb="2" eb="4">
      <t>テイキョウ</t>
    </rPh>
    <rPh sb="5" eb="8">
      <t>イズモシ</t>
    </rPh>
    <rPh sb="8" eb="11">
      <t>シミンカ</t>
    </rPh>
    <phoneticPr fontId="4"/>
  </si>
  <si>
    <t>件　　　　数</t>
    <rPh sb="0" eb="6">
      <t>ケンスウ</t>
    </rPh>
    <phoneticPr fontId="4"/>
  </si>
  <si>
    <t>負債総額(百万円)</t>
    <rPh sb="0" eb="2">
      <t>フサイ</t>
    </rPh>
    <rPh sb="2" eb="4">
      <t>ソウガク</t>
    </rPh>
    <rPh sb="5" eb="8">
      <t>ヒャクマンエン</t>
    </rPh>
    <phoneticPr fontId="4"/>
  </si>
  <si>
    <t>島根県</t>
    <rPh sb="0" eb="3">
      <t>シマネケン</t>
    </rPh>
    <phoneticPr fontId="4"/>
  </si>
  <si>
    <t>年度</t>
    <rPh sb="0" eb="2">
      <t>ネンド</t>
    </rPh>
    <phoneticPr fontId="4"/>
  </si>
  <si>
    <t>年月</t>
    <rPh sb="0" eb="2">
      <t>ネンゲツ</t>
    </rPh>
    <phoneticPr fontId="4"/>
  </si>
  <si>
    <t>10月</t>
  </si>
  <si>
    <t>11月</t>
  </si>
  <si>
    <t>12月</t>
  </si>
  <si>
    <t>単位：倍.人.％</t>
    <rPh sb="0" eb="2">
      <t>タンイ</t>
    </rPh>
    <rPh sb="3" eb="4">
      <t>バイ</t>
    </rPh>
    <rPh sb="5" eb="6">
      <t>ニン</t>
    </rPh>
    <phoneticPr fontId="4"/>
  </si>
  <si>
    <t>求　人　倍　率</t>
    <rPh sb="0" eb="3">
      <t>キュウジン</t>
    </rPh>
    <rPh sb="4" eb="7">
      <t>バイリツ</t>
    </rPh>
    <phoneticPr fontId="4"/>
  </si>
  <si>
    <t>新　規　求　人　数</t>
    <rPh sb="0" eb="3">
      <t>シンキ</t>
    </rPh>
    <rPh sb="4" eb="9">
      <t>キュウジンスウ</t>
    </rPh>
    <phoneticPr fontId="4"/>
  </si>
  <si>
    <t>対比差</t>
    <rPh sb="0" eb="2">
      <t>タイヒ</t>
    </rPh>
    <rPh sb="2" eb="3">
      <t>サ</t>
    </rPh>
    <phoneticPr fontId="4"/>
  </si>
  <si>
    <t>　10月</t>
    <rPh sb="3" eb="4">
      <t>ガツ</t>
    </rPh>
    <phoneticPr fontId="4"/>
  </si>
  <si>
    <t>(</t>
    <phoneticPr fontId="4"/>
  </si>
  <si>
    <t>)</t>
    <phoneticPr fontId="4"/>
  </si>
  <si>
    <t>　4月</t>
    <rPh sb="2" eb="3">
      <t>ガツ</t>
    </rPh>
    <phoneticPr fontId="4"/>
  </si>
  <si>
    <t>　5月</t>
    <rPh sb="2" eb="3">
      <t>ガツ</t>
    </rPh>
    <phoneticPr fontId="4"/>
  </si>
  <si>
    <t>　6月</t>
    <rPh sb="2" eb="3">
      <t>ガツ</t>
    </rPh>
    <phoneticPr fontId="4"/>
  </si>
  <si>
    <t>　7月</t>
    <rPh sb="2" eb="3">
      <t>ガツ</t>
    </rPh>
    <phoneticPr fontId="4"/>
  </si>
  <si>
    <t>　8月</t>
    <rPh sb="2" eb="3">
      <t>ガツ</t>
    </rPh>
    <phoneticPr fontId="4"/>
  </si>
  <si>
    <t>　9月</t>
    <rPh sb="2" eb="3">
      <t>ガツ</t>
    </rPh>
    <phoneticPr fontId="4"/>
  </si>
  <si>
    <t>(   )内はパートを除く数値。資料提供：出雲公共職業安定所</t>
    <rPh sb="5" eb="6">
      <t>ナイ</t>
    </rPh>
    <rPh sb="11" eb="12">
      <t>ノゾ</t>
    </rPh>
    <rPh sb="13" eb="15">
      <t>スウチ</t>
    </rPh>
    <rPh sb="16" eb="18">
      <t>シリョウ</t>
    </rPh>
    <rPh sb="18" eb="20">
      <t>テイキョウ</t>
    </rPh>
    <rPh sb="21" eb="23">
      <t>イズモ</t>
    </rPh>
    <rPh sb="23" eb="25">
      <t>コウキョウ</t>
    </rPh>
    <rPh sb="25" eb="27">
      <t>ショクギョウ</t>
    </rPh>
    <rPh sb="27" eb="29">
      <t>アンテイ</t>
    </rPh>
    <rPh sb="29" eb="30">
      <t>ショ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</si>
  <si>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</si>
  <si>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</si>
  <si>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保証債務残高</t>
    <rPh sb="0" eb="2">
      <t>ホショウ</t>
    </rPh>
    <rPh sb="2" eb="4">
      <t>サイム</t>
    </rPh>
    <rPh sb="4" eb="6">
      <t>ザンダカ</t>
    </rPh>
    <phoneticPr fontId="4"/>
  </si>
  <si>
    <t>出雲市内信用保証状況</t>
    <rPh sb="0" eb="3">
      <t>イズモシ</t>
    </rPh>
    <rPh sb="3" eb="4">
      <t>ナイ</t>
    </rPh>
    <rPh sb="4" eb="6">
      <t>シンヨウ</t>
    </rPh>
    <rPh sb="6" eb="8">
      <t>ホショウ</t>
    </rPh>
    <rPh sb="8" eb="10">
      <t>ジョウキョウ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</si>
  <si>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</si>
  <si>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</si>
  <si>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前年比</t>
    <rPh sb="0" eb="3">
      <t>ゼンネンヒ</t>
    </rPh>
    <phoneticPr fontId="4"/>
  </si>
  <si>
    <t>（単位：件・千円・％）</t>
    <rPh sb="1" eb="3">
      <t>タンイ</t>
    </rPh>
    <rPh sb="4" eb="5">
      <t>ケン</t>
    </rPh>
    <rPh sb="6" eb="8">
      <t>センエン</t>
    </rPh>
    <phoneticPr fontId="4"/>
  </si>
  <si>
    <t>１０～１２月計</t>
    <rPh sb="5" eb="6">
      <t>ガツ</t>
    </rPh>
    <rPh sb="6" eb="7">
      <t>ケイ</t>
    </rPh>
    <phoneticPr fontId="4"/>
  </si>
  <si>
    <t>４～６月計</t>
    <rPh sb="3" eb="4">
      <t>ゲツ</t>
    </rPh>
    <rPh sb="4" eb="5">
      <t>ケイ</t>
    </rPh>
    <phoneticPr fontId="4"/>
  </si>
  <si>
    <t>7月</t>
    <phoneticPr fontId="4"/>
  </si>
  <si>
    <t>8月</t>
    <rPh sb="1" eb="2">
      <t>ガツ</t>
    </rPh>
    <phoneticPr fontId="4"/>
  </si>
  <si>
    <t>9月</t>
    <rPh sb="1" eb="2">
      <t>ゲツ</t>
    </rPh>
    <phoneticPr fontId="4"/>
  </si>
  <si>
    <t>7～9月</t>
    <rPh sb="3" eb="4">
      <t>ゲツ</t>
    </rPh>
    <phoneticPr fontId="4"/>
  </si>
  <si>
    <t>７～９月計</t>
    <rPh sb="3" eb="4">
      <t>ゲツ</t>
    </rPh>
    <rPh sb="4" eb="5">
      <t>ケイ</t>
    </rPh>
    <phoneticPr fontId="4"/>
  </si>
  <si>
    <t>出 雲 市  人 口 動 態</t>
    <rPh sb="0" eb="1">
      <t>デ</t>
    </rPh>
    <rPh sb="2" eb="3">
      <t>クモ</t>
    </rPh>
    <rPh sb="4" eb="5">
      <t>シ</t>
    </rPh>
    <rPh sb="7" eb="10">
      <t>ジンコウ</t>
    </rPh>
    <rPh sb="11" eb="14">
      <t>ドウタイ</t>
    </rPh>
    <phoneticPr fontId="4"/>
  </si>
  <si>
    <t>10月</t>
    <phoneticPr fontId="4"/>
  </si>
  <si>
    <t>11月</t>
    <rPh sb="2" eb="3">
      <t>ガツ</t>
    </rPh>
    <phoneticPr fontId="4"/>
  </si>
  <si>
    <t>12月</t>
    <rPh sb="2" eb="3">
      <t>ゲツ</t>
    </rPh>
    <phoneticPr fontId="4"/>
  </si>
  <si>
    <t>10～12月</t>
    <rPh sb="5" eb="6">
      <t>ゲツ</t>
    </rPh>
    <phoneticPr fontId="4"/>
  </si>
  <si>
    <t>項目</t>
    <rPh sb="0" eb="2">
      <t>コウモク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</si>
  <si>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</si>
  <si>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</si>
  <si>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</si>
  <si>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</si>
  <si>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卸売・小売業</t>
    <rPh sb="0" eb="1">
      <t>オロシ</t>
    </rPh>
    <rPh sb="1" eb="2">
      <t>ウ</t>
    </rPh>
    <rPh sb="3" eb="6">
      <t>コウリギョウ</t>
    </rPh>
    <phoneticPr fontId="4"/>
  </si>
  <si>
    <t>金融・保険業</t>
    <rPh sb="0" eb="2">
      <t>キンユウ</t>
    </rPh>
    <rPh sb="3" eb="6">
      <t>ホケンギョウ</t>
    </rPh>
    <phoneticPr fontId="4"/>
  </si>
  <si>
    <t>医療・福祉</t>
    <rPh sb="0" eb="2">
      <t>イリョウ</t>
    </rPh>
    <rPh sb="3" eb="5">
      <t>フクシ</t>
    </rPh>
    <phoneticPr fontId="4"/>
  </si>
  <si>
    <t>複合　　　　　サービス業</t>
    <rPh sb="0" eb="2">
      <t>フクゴウ</t>
    </rPh>
    <rPh sb="11" eb="12">
      <t>ギョウ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</si>
  <si>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</si>
  <si>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前年同月比</t>
    <rPh sb="0" eb="2">
      <t>ゼンネン</t>
    </rPh>
    <rPh sb="2" eb="5">
      <t>ドウゲツヒ</t>
    </rPh>
    <phoneticPr fontId="4"/>
  </si>
  <si>
    <t>きまって支給する給与</t>
    <rPh sb="4" eb="6">
      <t>シキュウ</t>
    </rPh>
    <rPh sb="8" eb="10">
      <t>キュウヨ</t>
    </rPh>
    <phoneticPr fontId="4"/>
  </si>
  <si>
    <t>所定内給与</t>
    <rPh sb="0" eb="3">
      <t>ショテイナイ</t>
    </rPh>
    <rPh sb="3" eb="5">
      <t>キュウヨ</t>
    </rPh>
    <phoneticPr fontId="4"/>
  </si>
  <si>
    <t>所定外給与</t>
    <rPh sb="0" eb="2">
      <t>ショテイ</t>
    </rPh>
    <rPh sb="2" eb="3">
      <t>ガイ</t>
    </rPh>
    <rPh sb="3" eb="5">
      <t>キュウヨ</t>
    </rPh>
    <phoneticPr fontId="4"/>
  </si>
  <si>
    <t>特別に支払われた給与</t>
    <rPh sb="0" eb="2">
      <t>トクベツ</t>
    </rPh>
    <rPh sb="3" eb="5">
      <t>シハラ</t>
    </rPh>
    <rPh sb="8" eb="10">
      <t>キュウヨ</t>
    </rPh>
    <phoneticPr fontId="4"/>
  </si>
  <si>
    <t>(円)</t>
    <rPh sb="1" eb="2">
      <t>エン</t>
    </rPh>
    <phoneticPr fontId="4"/>
  </si>
  <si>
    <t>(％)</t>
    <phoneticPr fontId="4"/>
  </si>
  <si>
    <t>出勤日数</t>
    <rPh sb="0" eb="2">
      <t>シュッキン</t>
    </rPh>
    <rPh sb="2" eb="4">
      <t>ニッスウ</t>
    </rPh>
    <phoneticPr fontId="4"/>
  </si>
  <si>
    <t>(日)</t>
    <rPh sb="1" eb="2">
      <t>ニチ</t>
    </rPh>
    <phoneticPr fontId="4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</si>
  <si>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4"/>
  </si>
  <si>
    <t>所定内労働時間</t>
    <rPh sb="0" eb="3">
      <t>ショテイナイ</t>
    </rPh>
    <rPh sb="3" eb="5">
      <t>ロウドウ</t>
    </rPh>
    <rPh sb="5" eb="7">
      <t>ジカン</t>
    </rPh>
    <phoneticPr fontId="4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</si>
  <si>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4"/>
  </si>
  <si>
    <t>前調査期間末常用労働者数</t>
    <rPh sb="0" eb="1">
      <t>マエ</t>
    </rPh>
    <rPh sb="1" eb="3">
      <t>チョウサ</t>
    </rPh>
    <rPh sb="3" eb="5">
      <t>キカン</t>
    </rPh>
    <rPh sb="5" eb="6">
      <t>スエ</t>
    </rPh>
    <rPh sb="6" eb="8">
      <t>ジョウヨウ</t>
    </rPh>
    <rPh sb="8" eb="11">
      <t>ロウドウシャ</t>
    </rPh>
    <rPh sb="11" eb="12">
      <t>スウ</t>
    </rPh>
    <phoneticPr fontId="4"/>
  </si>
  <si>
    <t>増加常用労働者数</t>
    <rPh sb="0" eb="2">
      <t>ゾウカ</t>
    </rPh>
    <rPh sb="2" eb="4">
      <t>ジョウヨウ</t>
    </rPh>
    <rPh sb="4" eb="7">
      <t>ロウドウシャ</t>
    </rPh>
    <rPh sb="7" eb="8">
      <t>スウ</t>
    </rPh>
    <phoneticPr fontId="4"/>
  </si>
  <si>
    <t>減少常用労働者数</t>
    <rPh sb="0" eb="2">
      <t>ゲンショウ</t>
    </rPh>
    <rPh sb="2" eb="4">
      <t>ジョウヨウ</t>
    </rPh>
    <rPh sb="4" eb="7">
      <t>ロウドウシャ</t>
    </rPh>
    <rPh sb="7" eb="8">
      <t>スウ</t>
    </rPh>
    <phoneticPr fontId="4"/>
  </si>
  <si>
    <t>本調査期間末常用労働者数</t>
    <rPh sb="0" eb="1">
      <t>ホン</t>
    </rPh>
    <rPh sb="1" eb="3">
      <t>チョウサ</t>
    </rPh>
    <rPh sb="3" eb="5">
      <t>キカン</t>
    </rPh>
    <rPh sb="5" eb="6">
      <t>スエ</t>
    </rPh>
    <rPh sb="6" eb="8">
      <t>ジョウヨウ</t>
    </rPh>
    <rPh sb="8" eb="11">
      <t>ロウドウシャ</t>
    </rPh>
    <rPh sb="11" eb="12">
      <t>スウ</t>
    </rPh>
    <phoneticPr fontId="4"/>
  </si>
  <si>
    <t>うちパートタイム労働者数</t>
    <rPh sb="8" eb="11">
      <t>ロウドウシャ</t>
    </rPh>
    <rPh sb="11" eb="12">
      <t>スウ</t>
    </rPh>
    <phoneticPr fontId="4"/>
  </si>
  <si>
    <t>パートタイム労働者比</t>
    <rPh sb="6" eb="9">
      <t>ロウドウシャ</t>
    </rPh>
    <rPh sb="9" eb="10">
      <t>ヒ</t>
    </rPh>
    <phoneticPr fontId="4"/>
  </si>
  <si>
    <t>入職率</t>
    <rPh sb="0" eb="1">
      <t>ニュウ</t>
    </rPh>
    <rPh sb="1" eb="2">
      <t>ショク</t>
    </rPh>
    <rPh sb="2" eb="3">
      <t>リツ</t>
    </rPh>
    <phoneticPr fontId="4"/>
  </si>
  <si>
    <t>前年同月差</t>
    <rPh sb="0" eb="2">
      <t>ゼンネン</t>
    </rPh>
    <rPh sb="2" eb="4">
      <t>ドウゲツ</t>
    </rPh>
    <rPh sb="4" eb="5">
      <t>サ</t>
    </rPh>
    <phoneticPr fontId="4"/>
  </si>
  <si>
    <t>離職率</t>
    <rPh sb="0" eb="3">
      <t>リショクリツ</t>
    </rPh>
    <phoneticPr fontId="4"/>
  </si>
  <si>
    <t>(人)</t>
    <rPh sb="1" eb="2">
      <t>ニン</t>
    </rPh>
    <phoneticPr fontId="4"/>
  </si>
  <si>
    <t>常用労働者数</t>
    <rPh sb="0" eb="2">
      <t>ジョウヨウ</t>
    </rPh>
    <rPh sb="2" eb="5">
      <t>ロウドウシャ</t>
    </rPh>
    <rPh sb="5" eb="6">
      <t>スウ</t>
    </rPh>
    <phoneticPr fontId="4"/>
  </si>
  <si>
    <t>労働異動率</t>
    <rPh sb="0" eb="2">
      <t>ロウドウ</t>
    </rPh>
    <rPh sb="2" eb="4">
      <t>イドウ</t>
    </rPh>
    <rPh sb="4" eb="5">
      <t>リツ</t>
    </rPh>
    <phoneticPr fontId="4"/>
  </si>
  <si>
    <t>２月</t>
    <rPh sb="1" eb="2">
      <t>ガツ</t>
    </rPh>
    <phoneticPr fontId="4"/>
  </si>
  <si>
    <t>1月</t>
    <phoneticPr fontId="4"/>
  </si>
  <si>
    <t>３月</t>
    <rPh sb="1" eb="2">
      <t>ゲツ</t>
    </rPh>
    <phoneticPr fontId="4"/>
  </si>
  <si>
    <t>１～３月</t>
    <rPh sb="3" eb="4">
      <t>ゲツ</t>
    </rPh>
    <phoneticPr fontId="4"/>
  </si>
  <si>
    <t>１～３月計</t>
    <rPh sb="3" eb="4">
      <t>ガツ</t>
    </rPh>
    <rPh sb="4" eb="5">
      <t>ケイ</t>
    </rPh>
    <phoneticPr fontId="4"/>
  </si>
  <si>
    <t>年度合計</t>
    <rPh sb="0" eb="2">
      <t>ネンド</t>
    </rPh>
    <rPh sb="2" eb="4">
      <t>ゴウケイ</t>
    </rPh>
    <phoneticPr fontId="4"/>
  </si>
  <si>
    <t>　４月　 　５月</t>
    <rPh sb="2" eb="3">
      <t>ゲツ</t>
    </rPh>
    <rPh sb="7" eb="8">
      <t>ゲツ</t>
    </rPh>
    <phoneticPr fontId="4"/>
  </si>
  <si>
    <t>比較増減</t>
    <rPh sb="0" eb="2">
      <t>ヒカク</t>
    </rPh>
    <rPh sb="2" eb="4">
      <t>ゾウゲン</t>
    </rPh>
    <phoneticPr fontId="4"/>
  </si>
  <si>
    <t>月別保証承諾</t>
    <rPh sb="0" eb="2">
      <t>ツキベツ</t>
    </rPh>
    <rPh sb="2" eb="4">
      <t>ホショウ</t>
    </rPh>
    <rPh sb="4" eb="6">
      <t>ショウダク</t>
    </rPh>
    <phoneticPr fontId="4"/>
  </si>
  <si>
    <t>　６月　 　７月</t>
    <rPh sb="2" eb="3">
      <t>ゲツ</t>
    </rPh>
    <rPh sb="7" eb="8">
      <t>ゲツ</t>
    </rPh>
    <phoneticPr fontId="4"/>
  </si>
  <si>
    <t>　８月　 　９月</t>
    <rPh sb="2" eb="3">
      <t>ゲツ</t>
    </rPh>
    <rPh sb="7" eb="8">
      <t>ゲツ</t>
    </rPh>
    <phoneticPr fontId="4"/>
  </si>
  <si>
    <t>７月</t>
    <rPh sb="1" eb="2">
      <t>ガツ</t>
    </rPh>
    <phoneticPr fontId="4"/>
  </si>
  <si>
    <t>上半期計</t>
    <rPh sb="0" eb="3">
      <t>カミハンキ</t>
    </rPh>
    <rPh sb="3" eb="4">
      <t>ケイ</t>
    </rPh>
    <phoneticPr fontId="4"/>
  </si>
  <si>
    <t>資料提供：</t>
    <rPh sb="0" eb="2">
      <t>シリョウ</t>
    </rPh>
    <rPh sb="2" eb="4">
      <t>テイキョウ</t>
    </rPh>
    <phoneticPr fontId="4"/>
  </si>
  <si>
    <t xml:space="preserve"> １０月　 １１月</t>
    <rPh sb="3" eb="4">
      <t>ゲツ</t>
    </rPh>
    <rPh sb="8" eb="9">
      <t>ゲツ</t>
    </rPh>
    <phoneticPr fontId="4"/>
  </si>
  <si>
    <t>10月</t>
    <rPh sb="2" eb="3">
      <t>ガツ</t>
    </rPh>
    <phoneticPr fontId="4"/>
  </si>
  <si>
    <t>12月</t>
    <rPh sb="2" eb="3">
      <t>ガツ</t>
    </rPh>
    <phoneticPr fontId="4"/>
  </si>
  <si>
    <t>２月</t>
    <phoneticPr fontId="4"/>
  </si>
  <si>
    <t>３月</t>
    <phoneticPr fontId="4"/>
  </si>
  <si>
    <t xml:space="preserve"> １２月　　 １月</t>
    <rPh sb="3" eb="4">
      <t>ゲツ</t>
    </rPh>
    <rPh sb="8" eb="9">
      <t>ゲツ</t>
    </rPh>
    <phoneticPr fontId="4"/>
  </si>
  <si>
    <t xml:space="preserve"> 　２月　 　３月</t>
    <rPh sb="3" eb="4">
      <t>ゲツ</t>
    </rPh>
    <rPh sb="8" eb="9">
      <t>ゲツ</t>
    </rPh>
    <phoneticPr fontId="4"/>
  </si>
  <si>
    <t>1月</t>
    <rPh sb="1" eb="2">
      <t>ガツ</t>
    </rPh>
    <phoneticPr fontId="4"/>
  </si>
  <si>
    <t>年間合計</t>
    <rPh sb="0" eb="2">
      <t>ネンカン</t>
    </rPh>
    <rPh sb="2" eb="4">
      <t>ゴウケイ</t>
    </rPh>
    <phoneticPr fontId="4"/>
  </si>
  <si>
    <t>２月末</t>
    <rPh sb="1" eb="3">
      <t>ガツマツ</t>
    </rPh>
    <phoneticPr fontId="4"/>
  </si>
  <si>
    <t>2月</t>
    <rPh sb="1" eb="2">
      <t>ガツ</t>
    </rPh>
    <phoneticPr fontId="4"/>
  </si>
  <si>
    <t>負債額１千万円以上、法的整理。資料提供：帝国データバンク山陰支店</t>
    <phoneticPr fontId="4"/>
  </si>
  <si>
    <t>資料提供：出雲市上下水道局</t>
    <rPh sb="0" eb="2">
      <t>シリョウ</t>
    </rPh>
    <rPh sb="2" eb="4">
      <t>テイキョウ</t>
    </rPh>
    <rPh sb="5" eb="7">
      <t>イズモ</t>
    </rPh>
    <rPh sb="7" eb="8">
      <t>シ</t>
    </rPh>
    <rPh sb="8" eb="10">
      <t>ジョウゲ</t>
    </rPh>
    <rPh sb="10" eb="13">
      <t>スイドウキョク</t>
    </rPh>
    <phoneticPr fontId="4"/>
  </si>
  <si>
    <t>前年同月差</t>
    <rPh sb="0" eb="2">
      <t>ゼンネン</t>
    </rPh>
    <rPh sb="2" eb="5">
      <t>ドウゲツサ</t>
    </rPh>
    <phoneticPr fontId="4"/>
  </si>
  <si>
    <t>(ポイント)</t>
    <phoneticPr fontId="4"/>
  </si>
  <si>
    <t>合　　計</t>
    <rPh sb="0" eb="1">
      <t>ゴウ</t>
    </rPh>
    <rPh sb="3" eb="4">
      <t>ケイ</t>
    </rPh>
    <phoneticPr fontId="4"/>
  </si>
  <si>
    <t>３月末</t>
    <rPh sb="1" eb="3">
      <t>ガツマツ</t>
    </rPh>
    <phoneticPr fontId="4"/>
  </si>
  <si>
    <t>比較増減（%）</t>
    <rPh sb="0" eb="2">
      <t>ヒカク</t>
    </rPh>
    <rPh sb="2" eb="4">
      <t>ゾウゲン</t>
    </rPh>
    <phoneticPr fontId="4"/>
  </si>
  <si>
    <t>５月末</t>
    <rPh sb="1" eb="3">
      <t>ガツマツ</t>
    </rPh>
    <phoneticPr fontId="4"/>
  </si>
  <si>
    <t>４月末</t>
    <rPh sb="1" eb="3">
      <t>ガツマツ</t>
    </rPh>
    <phoneticPr fontId="4"/>
  </si>
  <si>
    <t>６月末</t>
    <rPh sb="1" eb="3">
      <t>ガツマツ</t>
    </rPh>
    <phoneticPr fontId="4"/>
  </si>
  <si>
    <t>８月末</t>
    <rPh sb="1" eb="3">
      <t>ガツマツ</t>
    </rPh>
    <phoneticPr fontId="4"/>
  </si>
  <si>
    <t>７月末</t>
    <rPh sb="1" eb="3">
      <t>ガツマツ</t>
    </rPh>
    <phoneticPr fontId="4"/>
  </si>
  <si>
    <t>雇　用　情　勢　（出雲公共職業安定所管内）</t>
    <rPh sb="0" eb="1">
      <t>ヤトイ</t>
    </rPh>
    <rPh sb="2" eb="3">
      <t>ヨウ</t>
    </rPh>
    <rPh sb="4" eb="5">
      <t>ジョウ</t>
    </rPh>
    <rPh sb="6" eb="7">
      <t>ゼイ</t>
    </rPh>
    <rPh sb="18" eb="20">
      <t>カンナイ</t>
    </rPh>
    <phoneticPr fontId="4"/>
  </si>
  <si>
    <t>4月</t>
    <phoneticPr fontId="4"/>
  </si>
  <si>
    <t>5月</t>
    <phoneticPr fontId="4"/>
  </si>
  <si>
    <t>１月</t>
    <phoneticPr fontId="4"/>
  </si>
  <si>
    <t>下半期計</t>
    <rPh sb="0" eb="3">
      <t>シモハンキ</t>
    </rPh>
    <rPh sb="3" eb="4">
      <t>ケイ</t>
    </rPh>
    <phoneticPr fontId="4"/>
  </si>
  <si>
    <t>２月末</t>
    <phoneticPr fontId="4"/>
  </si>
  <si>
    <t>３月末</t>
    <phoneticPr fontId="4"/>
  </si>
  <si>
    <t>５月末</t>
  </si>
  <si>
    <t>〔業種：小売業1社〕</t>
    <rPh sb="1" eb="3">
      <t>ギョウシュ</t>
    </rPh>
    <rPh sb="4" eb="6">
      <t>コウリ</t>
    </rPh>
    <rPh sb="6" eb="7">
      <t>ギョウ</t>
    </rPh>
    <rPh sb="8" eb="9">
      <t>シャ</t>
    </rPh>
    <phoneticPr fontId="4"/>
  </si>
  <si>
    <t>９月末</t>
    <rPh sb="1" eb="3">
      <t>ガツマツ</t>
    </rPh>
    <phoneticPr fontId="4"/>
  </si>
  <si>
    <t>８月末</t>
  </si>
  <si>
    <t>備　　考</t>
    <rPh sb="0" eb="1">
      <t>ソナエ</t>
    </rPh>
    <rPh sb="3" eb="4">
      <t>コウ</t>
    </rPh>
    <phoneticPr fontId="4"/>
  </si>
  <si>
    <t>１１月末</t>
  </si>
  <si>
    <t>１０月末</t>
    <rPh sb="2" eb="4">
      <t>ガツマツ</t>
    </rPh>
    <phoneticPr fontId="4"/>
  </si>
  <si>
    <t>２０年１２月末</t>
    <rPh sb="2" eb="3">
      <t>ネン</t>
    </rPh>
    <rPh sb="5" eb="7">
      <t>ガツマツ</t>
    </rPh>
    <phoneticPr fontId="4"/>
  </si>
  <si>
    <t>6月</t>
    <rPh sb="1" eb="2">
      <t>ガツ</t>
    </rPh>
    <phoneticPr fontId="4"/>
  </si>
  <si>
    <t>３月末</t>
    <phoneticPr fontId="4"/>
  </si>
  <si>
    <t>５月末</t>
    <phoneticPr fontId="4"/>
  </si>
  <si>
    <t>3月</t>
    <rPh sb="1" eb="2">
      <t>ガツ</t>
    </rPh>
    <phoneticPr fontId="4"/>
  </si>
  <si>
    <t>　※平成21年度より指定確認検査機関による確認件数を含む</t>
    <rPh sb="2" eb="4">
      <t>ヘイセイ</t>
    </rPh>
    <rPh sb="6" eb="8">
      <t>ネンド</t>
    </rPh>
    <rPh sb="10" eb="12">
      <t>シテイ</t>
    </rPh>
    <rPh sb="12" eb="14">
      <t>カクニン</t>
    </rPh>
    <rPh sb="14" eb="16">
      <t>ケンサ</t>
    </rPh>
    <rPh sb="16" eb="18">
      <t>キカン</t>
    </rPh>
    <rPh sb="21" eb="23">
      <t>カクニン</t>
    </rPh>
    <rPh sb="23" eb="25">
      <t>ケンスウ</t>
    </rPh>
    <rPh sb="26" eb="27">
      <t>フク</t>
    </rPh>
    <phoneticPr fontId="4"/>
  </si>
  <si>
    <t>８月末</t>
    <rPh sb="1" eb="2">
      <t>ガツ</t>
    </rPh>
    <rPh sb="2" eb="3">
      <t>マツ</t>
    </rPh>
    <phoneticPr fontId="4"/>
  </si>
  <si>
    <t>〔業種：建設業1社〕</t>
    <rPh sb="1" eb="3">
      <t>ギョウシュ</t>
    </rPh>
    <rPh sb="4" eb="6">
      <t>ケンセツ</t>
    </rPh>
    <rPh sb="6" eb="7">
      <t>ギョウ</t>
    </rPh>
    <rPh sb="8" eb="9">
      <t>シャ</t>
    </rPh>
    <phoneticPr fontId="4"/>
  </si>
  <si>
    <t>〔業種：サービス業1社〕</t>
    <rPh sb="1" eb="3">
      <t>ギョウシュ</t>
    </rPh>
    <rPh sb="8" eb="9">
      <t>ギョウ</t>
    </rPh>
    <rPh sb="10" eb="11">
      <t>シャ</t>
    </rPh>
    <phoneticPr fontId="4"/>
  </si>
  <si>
    <t>１１月末</t>
    <rPh sb="2" eb="4">
      <t>ガツマツ</t>
    </rPh>
    <phoneticPr fontId="4"/>
  </si>
  <si>
    <t>１０月末</t>
    <rPh sb="2" eb="3">
      <t>ガツ</t>
    </rPh>
    <rPh sb="3" eb="4">
      <t>マツ</t>
    </rPh>
    <phoneticPr fontId="4"/>
  </si>
  <si>
    <t>１１月</t>
  </si>
  <si>
    <t>１０月</t>
  </si>
  <si>
    <t>９月</t>
  </si>
  <si>
    <t>２１年１２月末</t>
    <rPh sb="2" eb="3">
      <t>ネン</t>
    </rPh>
    <rPh sb="5" eb="7">
      <t>ガツマツ</t>
    </rPh>
    <phoneticPr fontId="4"/>
  </si>
  <si>
    <t>２１年　１月末</t>
    <rPh sb="2" eb="3">
      <t>ネン</t>
    </rPh>
    <phoneticPr fontId="4"/>
  </si>
  <si>
    <t>２０年　１月末</t>
    <rPh sb="2" eb="3">
      <t>ネン</t>
    </rPh>
    <phoneticPr fontId="4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</si>
  <si>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</si>
  <si>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教育、学習
支援業</t>
    <rPh sb="0" eb="2">
      <t>キョウイク</t>
    </rPh>
    <rPh sb="3" eb="5">
      <t>ガクシュウ</t>
    </rPh>
    <rPh sb="6" eb="8">
      <t>シエン</t>
    </rPh>
    <rPh sb="8" eb="9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</si>
  <si>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</si>
  <si>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運輸・郵便業</t>
    <rPh sb="0" eb="2">
      <t>ウンユ</t>
    </rPh>
    <rPh sb="3" eb="5">
      <t>ユウビン</t>
    </rPh>
    <rPh sb="5" eb="6">
      <t>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</si>
  <si>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</si>
  <si>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　１月末</t>
    <rPh sb="2" eb="4">
      <t>ガツマツ</t>
    </rPh>
    <phoneticPr fontId="4"/>
  </si>
  <si>
    <t>　４月末</t>
    <rPh sb="2" eb="4">
      <t>ガツマツ</t>
    </rPh>
    <phoneticPr fontId="4"/>
  </si>
  <si>
    <t>４月</t>
    <phoneticPr fontId="4"/>
  </si>
  <si>
    <t>資料提供：出雲市都市建設部建築住宅課</t>
    <rPh sb="0" eb="2">
      <t>シリョウ</t>
    </rPh>
    <rPh sb="2" eb="4">
      <t>テイキョウ</t>
    </rPh>
    <rPh sb="5" eb="8">
      <t>イズモシ</t>
    </rPh>
    <rPh sb="8" eb="10">
      <t>トシ</t>
    </rPh>
    <rPh sb="10" eb="12">
      <t>ケンセツ</t>
    </rPh>
    <rPh sb="12" eb="13">
      <t>ブ</t>
    </rPh>
    <rPh sb="13" eb="15">
      <t>ケンチク</t>
    </rPh>
    <rPh sb="15" eb="17">
      <t>ジュウタク</t>
    </rPh>
    <rPh sb="17" eb="18">
      <t>カ</t>
    </rPh>
    <phoneticPr fontId="4"/>
  </si>
  <si>
    <t>　６月末</t>
    <rPh sb="2" eb="3">
      <t>ガツ</t>
    </rPh>
    <rPh sb="3" eb="4">
      <t>マツ</t>
    </rPh>
    <phoneticPr fontId="4"/>
  </si>
  <si>
    <t>　７月末</t>
    <rPh sb="2" eb="4">
      <t>ガツマツ</t>
    </rPh>
    <phoneticPr fontId="4"/>
  </si>
  <si>
    <t>８月</t>
    <rPh sb="1" eb="2">
      <t>ガツ</t>
    </rPh>
    <phoneticPr fontId="4"/>
  </si>
  <si>
    <t>９月末</t>
    <rPh sb="1" eb="2">
      <t>ガツ</t>
    </rPh>
    <rPh sb="2" eb="3">
      <t>マツ</t>
    </rPh>
    <phoneticPr fontId="4"/>
  </si>
  <si>
    <t>２２年　１２月末</t>
    <rPh sb="2" eb="3">
      <t>ネン</t>
    </rPh>
    <rPh sb="6" eb="7">
      <t>ガツ</t>
    </rPh>
    <rPh sb="7" eb="8">
      <t>マツ</t>
    </rPh>
    <phoneticPr fontId="4"/>
  </si>
  <si>
    <t>　１１月末</t>
    <rPh sb="3" eb="4">
      <t>ガツ</t>
    </rPh>
    <rPh sb="4" eb="5">
      <t>マツ</t>
    </rPh>
    <phoneticPr fontId="4"/>
  </si>
  <si>
    <t>９月</t>
    <rPh sb="1" eb="2">
      <t>ガツ</t>
    </rPh>
    <phoneticPr fontId="4"/>
  </si>
  <si>
    <t>１１月</t>
    <rPh sb="2" eb="3">
      <t>ガツ</t>
    </rPh>
    <phoneticPr fontId="4"/>
  </si>
  <si>
    <t>〔業種：製造業1社〕</t>
    <rPh sb="1" eb="3">
      <t>ギョウシュ</t>
    </rPh>
    <rPh sb="4" eb="6">
      <t>セイゾウ</t>
    </rPh>
    <rPh sb="6" eb="7">
      <t>ギョウ</t>
    </rPh>
    <rPh sb="8" eb="9">
      <t>シャ</t>
    </rPh>
    <phoneticPr fontId="4"/>
  </si>
  <si>
    <t>〔業種：建設業2社〕</t>
    <rPh sb="1" eb="3">
      <t>ギョウシュ</t>
    </rPh>
    <rPh sb="4" eb="6">
      <t>ケンセツ</t>
    </rPh>
    <rPh sb="6" eb="7">
      <t>ギョウ</t>
    </rPh>
    <rPh sb="8" eb="9">
      <t>シャ</t>
    </rPh>
    <phoneticPr fontId="4"/>
  </si>
  <si>
    <t>使　用　水　量　（㎥）</t>
    <rPh sb="0" eb="3">
      <t>シヨウ</t>
    </rPh>
    <rPh sb="4" eb="5">
      <t>スイ</t>
    </rPh>
    <rPh sb="6" eb="7">
      <t>リョウ</t>
    </rPh>
    <phoneticPr fontId="4"/>
  </si>
  <si>
    <t>　　２月末</t>
    <rPh sb="3" eb="4">
      <t>ガツ</t>
    </rPh>
    <rPh sb="4" eb="5">
      <t>マツ</t>
    </rPh>
    <phoneticPr fontId="4"/>
  </si>
  <si>
    <t>２３年　　１月末</t>
    <rPh sb="2" eb="3">
      <t>ネン</t>
    </rPh>
    <rPh sb="6" eb="7">
      <t>ガツ</t>
    </rPh>
    <rPh sb="7" eb="8">
      <t>マツ</t>
    </rPh>
    <phoneticPr fontId="4"/>
  </si>
  <si>
    <t>３月末</t>
    <rPh sb="1" eb="2">
      <t>ガツ</t>
    </rPh>
    <rPh sb="2" eb="3">
      <t>マツ</t>
    </rPh>
    <phoneticPr fontId="4"/>
  </si>
  <si>
    <t>６月末</t>
    <rPh sb="1" eb="2">
      <t>ガツ</t>
    </rPh>
    <rPh sb="2" eb="3">
      <t>マツ</t>
    </rPh>
    <phoneticPr fontId="4"/>
  </si>
  <si>
    <t>〔業種：製造業1社〕</t>
    <rPh sb="1" eb="3">
      <t>ギョウシュ</t>
    </rPh>
    <rPh sb="4" eb="7">
      <t>セイゾウギョウ</t>
    </rPh>
    <rPh sb="8" eb="9">
      <t>シャ</t>
    </rPh>
    <phoneticPr fontId="4"/>
  </si>
  <si>
    <t>６月</t>
    <rPh sb="1" eb="2">
      <t>ガツ</t>
    </rPh>
    <phoneticPr fontId="4"/>
  </si>
  <si>
    <t>９月末</t>
    <rPh sb="1" eb="3">
      <t>ガツマツ</t>
    </rPh>
    <phoneticPr fontId="4"/>
  </si>
  <si>
    <t>８月末</t>
    <rPh sb="1" eb="3">
      <t>ガツマツ</t>
    </rPh>
    <phoneticPr fontId="4"/>
  </si>
  <si>
    <t>１１月末</t>
    <rPh sb="2" eb="4">
      <t>ガツマツ</t>
    </rPh>
    <phoneticPr fontId="4"/>
  </si>
  <si>
    <t>１０月末</t>
    <rPh sb="2" eb="4">
      <t>ガツマツ</t>
    </rPh>
    <phoneticPr fontId="4"/>
  </si>
  <si>
    <t>２３年　１２月末</t>
    <rPh sb="2" eb="3">
      <t>ネン</t>
    </rPh>
    <rPh sb="6" eb="8">
      <t>ガツマツ</t>
    </rPh>
    <phoneticPr fontId="4"/>
  </si>
  <si>
    <t>　※平成23年10月以降　斐川町の確認件数を含む</t>
    <rPh sb="2" eb="4">
      <t>ヘイセイ</t>
    </rPh>
    <rPh sb="6" eb="7">
      <t>ネン</t>
    </rPh>
    <rPh sb="9" eb="12">
      <t>ガツイコウ</t>
    </rPh>
    <rPh sb="13" eb="15">
      <t>ヒカワ</t>
    </rPh>
    <rPh sb="15" eb="16">
      <t>チョウ</t>
    </rPh>
    <rPh sb="17" eb="19">
      <t>カクニン</t>
    </rPh>
    <rPh sb="19" eb="21">
      <t>ケンスウ</t>
    </rPh>
    <rPh sb="22" eb="23">
      <t>フク</t>
    </rPh>
    <phoneticPr fontId="4"/>
  </si>
  <si>
    <t>１０月</t>
    <rPh sb="2" eb="3">
      <t>ガツ</t>
    </rPh>
    <phoneticPr fontId="4"/>
  </si>
  <si>
    <t>平成２３年　１２月</t>
    <rPh sb="0" eb="2">
      <t>ヘイセイ</t>
    </rPh>
    <rPh sb="4" eb="5">
      <t>ネン</t>
    </rPh>
    <rPh sb="8" eb="9">
      <t>ガツ</t>
    </rPh>
    <phoneticPr fontId="4"/>
  </si>
  <si>
    <t>２月末</t>
    <rPh sb="1" eb="3">
      <t>ガツマツ</t>
    </rPh>
    <phoneticPr fontId="4"/>
  </si>
  <si>
    <t>１月末</t>
    <rPh sb="1" eb="3">
      <t>ガツマツ</t>
    </rPh>
    <phoneticPr fontId="4"/>
  </si>
  <si>
    <t>２月</t>
    <rPh sb="1" eb="2">
      <t>ガツ</t>
    </rPh>
    <phoneticPr fontId="4"/>
  </si>
  <si>
    <t>１月</t>
    <rPh sb="1" eb="2">
      <t>ガツ</t>
    </rPh>
    <phoneticPr fontId="4"/>
  </si>
  <si>
    <t>平成２４年　　３月</t>
    <rPh sb="0" eb="2">
      <t>ヘイセイ</t>
    </rPh>
    <rPh sb="4" eb="5">
      <t>ネン</t>
    </rPh>
    <rPh sb="8" eb="9">
      <t>ガツ</t>
    </rPh>
    <phoneticPr fontId="4"/>
  </si>
  <si>
    <t>※平成２３年１０月１日に出雲市と合併した斐川町の実績は、「出雲市」に計上しています</t>
  </si>
  <si>
    <t>８月末</t>
    <rPh sb="1" eb="3">
      <t>ガツマツ</t>
    </rPh>
    <phoneticPr fontId="4"/>
  </si>
  <si>
    <t>７月末</t>
    <rPh sb="1" eb="3">
      <t>ガツマツ</t>
    </rPh>
    <phoneticPr fontId="4"/>
  </si>
  <si>
    <t>9月</t>
    <rPh sb="1" eb="2">
      <t>ガツ</t>
    </rPh>
    <phoneticPr fontId="4"/>
  </si>
  <si>
    <t>8月</t>
    <rPh sb="1" eb="2">
      <t>ガツ</t>
    </rPh>
    <phoneticPr fontId="4"/>
  </si>
  <si>
    <t>7月</t>
    <rPh sb="1" eb="2">
      <t>ガツ</t>
    </rPh>
    <phoneticPr fontId="4"/>
  </si>
  <si>
    <t>８月</t>
    <rPh sb="1" eb="2">
      <t>ガツ</t>
    </rPh>
    <phoneticPr fontId="4"/>
  </si>
  <si>
    <t>７月</t>
    <rPh sb="1" eb="2">
      <t>ガツ</t>
    </rPh>
    <phoneticPr fontId="4"/>
  </si>
  <si>
    <t>一般社団法人　島根県出雲地区建設業協会</t>
    <phoneticPr fontId="4"/>
  </si>
  <si>
    <t>〔業種：建設業1社、製造業1社、卸売業1社、サービス業1社〕</t>
    <rPh sb="1" eb="3">
      <t>ギョウシュ</t>
    </rPh>
    <rPh sb="4" eb="7">
      <t>ケンセツギョウ</t>
    </rPh>
    <rPh sb="8" eb="9">
      <t>シャ</t>
    </rPh>
    <rPh sb="10" eb="13">
      <t>セイゾウギョウ</t>
    </rPh>
    <rPh sb="14" eb="15">
      <t>シャ</t>
    </rPh>
    <rPh sb="16" eb="19">
      <t>オロシウリギョウ</t>
    </rPh>
    <rPh sb="20" eb="21">
      <t>シャ</t>
    </rPh>
    <rPh sb="26" eb="27">
      <t>ギョウ</t>
    </rPh>
    <rPh sb="28" eb="29">
      <t>シャ</t>
    </rPh>
    <phoneticPr fontId="4"/>
  </si>
  <si>
    <t>９月末</t>
    <phoneticPr fontId="4"/>
  </si>
  <si>
    <t>２４年　１２月末</t>
    <phoneticPr fontId="4"/>
  </si>
  <si>
    <t>１１月末</t>
    <rPh sb="2" eb="4">
      <t>ガツマツ</t>
    </rPh>
    <phoneticPr fontId="4"/>
  </si>
  <si>
    <t>１０月末</t>
    <rPh sb="2" eb="4">
      <t>ガツマツ</t>
    </rPh>
    <phoneticPr fontId="4"/>
  </si>
  <si>
    <t>９月</t>
    <phoneticPr fontId="4"/>
  </si>
  <si>
    <t>　平成２４年　１２月</t>
    <phoneticPr fontId="4"/>
  </si>
  <si>
    <t>１１月</t>
    <rPh sb="2" eb="3">
      <t>ガツ</t>
    </rPh>
    <phoneticPr fontId="4"/>
  </si>
  <si>
    <t>１０月</t>
    <rPh sb="2" eb="3">
      <t>ガツ</t>
    </rPh>
    <phoneticPr fontId="4"/>
  </si>
  <si>
    <t>12月</t>
    <rPh sb="2" eb="3">
      <t>ガツ</t>
    </rPh>
    <phoneticPr fontId="4"/>
  </si>
  <si>
    <t>11月</t>
    <rPh sb="2" eb="3">
      <t>ガツ</t>
    </rPh>
    <phoneticPr fontId="4"/>
  </si>
  <si>
    <t>10月</t>
    <rPh sb="2" eb="3">
      <t>ガツ</t>
    </rPh>
    <phoneticPr fontId="4"/>
  </si>
  <si>
    <t>〔業種：卸売業1社〕</t>
    <rPh sb="1" eb="3">
      <t>ギョウシュ</t>
    </rPh>
    <rPh sb="4" eb="6">
      <t>オロシウ</t>
    </rPh>
    <rPh sb="6" eb="7">
      <t>ギョウ</t>
    </rPh>
    <rPh sb="8" eb="9">
      <t>シャ</t>
    </rPh>
    <phoneticPr fontId="4"/>
  </si>
  <si>
    <t>〔業種：小売業1社、サービス業1社〕</t>
    <rPh sb="1" eb="3">
      <t>ギョウシュ</t>
    </rPh>
    <rPh sb="4" eb="7">
      <t>コウリギョウ</t>
    </rPh>
    <rPh sb="8" eb="9">
      <t>シャ</t>
    </rPh>
    <rPh sb="14" eb="15">
      <t>ギョウ</t>
    </rPh>
    <rPh sb="16" eb="17">
      <t>シャ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</si>
  <si>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</si>
  <si>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</si>
  <si>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平成２５年　　３月</t>
    <rPh sb="0" eb="2">
      <t>ヘイセイ</t>
    </rPh>
    <rPh sb="4" eb="5">
      <t>ネン</t>
    </rPh>
    <rPh sb="8" eb="9">
      <t>ガツ</t>
    </rPh>
    <phoneticPr fontId="4"/>
  </si>
  <si>
    <t>平成２４年度　 計</t>
    <rPh sb="0" eb="2">
      <t>ヘイセイ</t>
    </rPh>
    <rPh sb="4" eb="6">
      <t>ネンド</t>
    </rPh>
    <rPh sb="8" eb="9">
      <t>ケイ</t>
    </rPh>
    <phoneticPr fontId="4"/>
  </si>
  <si>
    <t>平成２３年度　 計</t>
    <rPh sb="0" eb="2">
      <t>ヘイセイ</t>
    </rPh>
    <rPh sb="4" eb="6">
      <t>ネンド</t>
    </rPh>
    <rPh sb="8" eb="9">
      <t>ケイ</t>
    </rPh>
    <phoneticPr fontId="4"/>
  </si>
  <si>
    <t>３月末</t>
    <phoneticPr fontId="4"/>
  </si>
  <si>
    <t>平成２５年度　 計</t>
    <rPh sb="0" eb="2">
      <t>ヘイセイ</t>
    </rPh>
    <rPh sb="4" eb="6">
      <t>ネンド</t>
    </rPh>
    <rPh sb="8" eb="9">
      <t>ケイ</t>
    </rPh>
    <phoneticPr fontId="4"/>
  </si>
  <si>
    <t>６月末</t>
    <phoneticPr fontId="4"/>
  </si>
  <si>
    <t>９月</t>
    <rPh sb="1" eb="2">
      <t>ガツ</t>
    </rPh>
    <phoneticPr fontId="4"/>
  </si>
  <si>
    <t xml:space="preserve">  　　９月末</t>
    <phoneticPr fontId="4"/>
  </si>
  <si>
    <t>２５年　　１２月末</t>
    <phoneticPr fontId="4"/>
  </si>
  <si>
    <t>１２月</t>
    <rPh sb="2" eb="3">
      <t>ガツ</t>
    </rPh>
    <phoneticPr fontId="4"/>
  </si>
  <si>
    <t>〔業種：サービス業1社〕</t>
    <rPh sb="1" eb="3">
      <t>ギョウシュ</t>
    </rPh>
    <rPh sb="8" eb="9">
      <t>ギョウ</t>
    </rPh>
    <rPh sb="10" eb="11">
      <t>シャ</t>
    </rPh>
    <phoneticPr fontId="4"/>
  </si>
  <si>
    <t>平成２６年　　３月</t>
    <rPh sb="0" eb="2">
      <t>ヘイセイ</t>
    </rPh>
    <rPh sb="4" eb="5">
      <t>ネン</t>
    </rPh>
    <rPh sb="8" eb="9">
      <t>ガツ</t>
    </rPh>
    <phoneticPr fontId="4"/>
  </si>
  <si>
    <t>２月</t>
    <rPh sb="1" eb="2">
      <t>ガツ</t>
    </rPh>
    <phoneticPr fontId="4"/>
  </si>
  <si>
    <t>１月</t>
    <rPh sb="1" eb="2">
      <t>ガツ</t>
    </rPh>
    <phoneticPr fontId="4"/>
  </si>
  <si>
    <t>　　　　　３月末</t>
    <phoneticPr fontId="4"/>
  </si>
  <si>
    <t>平成２６年度　 計</t>
    <rPh sb="0" eb="2">
      <t>ヘイセイ</t>
    </rPh>
    <rPh sb="4" eb="6">
      <t>ネンド</t>
    </rPh>
    <rPh sb="8" eb="9">
      <t>ケイ</t>
    </rPh>
    <phoneticPr fontId="4"/>
  </si>
  <si>
    <t>〔業種：小売業2社、卸売業1社〕</t>
    <rPh sb="4" eb="6">
      <t>コウ</t>
    </rPh>
    <rPh sb="10" eb="13">
      <t>オロシウリギョウ</t>
    </rPh>
    <rPh sb="14" eb="15">
      <t>シャ</t>
    </rPh>
    <phoneticPr fontId="4"/>
  </si>
  <si>
    <t>　　６月末</t>
    <phoneticPr fontId="4"/>
  </si>
  <si>
    <t>７月</t>
    <phoneticPr fontId="4"/>
  </si>
  <si>
    <t>〔業種：サービス業1社〕</t>
    <rPh sb="8" eb="9">
      <t>ギョウ</t>
    </rPh>
    <rPh sb="10" eb="11">
      <t>シャ</t>
    </rPh>
    <phoneticPr fontId="4"/>
  </si>
  <si>
    <t>　　　９月末</t>
    <phoneticPr fontId="4"/>
  </si>
  <si>
    <t>　２６年　　１２月末</t>
    <rPh sb="3" eb="4">
      <t>ネン</t>
    </rPh>
    <phoneticPr fontId="4"/>
  </si>
  <si>
    <t>１２月</t>
    <rPh sb="2" eb="3">
      <t>ガツ</t>
    </rPh>
    <phoneticPr fontId="4"/>
  </si>
  <si>
    <t>１０月</t>
    <phoneticPr fontId="4"/>
  </si>
  <si>
    <t>12月</t>
    <phoneticPr fontId="4"/>
  </si>
  <si>
    <t>11月</t>
    <phoneticPr fontId="4"/>
  </si>
  <si>
    <t>出雲市(当所管内)</t>
    <rPh sb="0" eb="3">
      <t>イズモシ</t>
    </rPh>
    <rPh sb="4" eb="6">
      <t>トウショ</t>
    </rPh>
    <rPh sb="6" eb="8">
      <t>カンナイ</t>
    </rPh>
    <phoneticPr fontId="4"/>
  </si>
  <si>
    <t>　　　２月末</t>
    <phoneticPr fontId="4"/>
  </si>
  <si>
    <t>１月</t>
    <phoneticPr fontId="4"/>
  </si>
  <si>
    <t>２月</t>
    <phoneticPr fontId="4"/>
  </si>
  <si>
    <t>３月</t>
    <phoneticPr fontId="4"/>
  </si>
  <si>
    <t>9月</t>
    <phoneticPr fontId="4"/>
  </si>
  <si>
    <t>8月</t>
    <phoneticPr fontId="4"/>
  </si>
  <si>
    <t>6月</t>
    <rPh sb="1" eb="2">
      <t>ガツ</t>
    </rPh>
    <phoneticPr fontId="4"/>
  </si>
  <si>
    <t>5月</t>
    <rPh sb="1" eb="2">
      <t>ガツ</t>
    </rPh>
    <phoneticPr fontId="4"/>
  </si>
  <si>
    <t>〔業種：建設業2社、卸売業1社、小売業1社〕</t>
    <rPh sb="4" eb="7">
      <t>ケンセツギョウ</t>
    </rPh>
    <rPh sb="8" eb="9">
      <t>シャ</t>
    </rPh>
    <rPh sb="10" eb="13">
      <t>オロシウリギョウ</t>
    </rPh>
    <rPh sb="14" eb="15">
      <t>シャ</t>
    </rPh>
    <rPh sb="16" eb="19">
      <t>コウリギョウ</t>
    </rPh>
    <rPh sb="20" eb="21">
      <t>シャ</t>
    </rPh>
    <phoneticPr fontId="4"/>
  </si>
  <si>
    <t>　　　　　５月末</t>
    <rPh sb="6" eb="8">
      <t>ガツマツ</t>
    </rPh>
    <phoneticPr fontId="4"/>
  </si>
  <si>
    <t>　　４月末</t>
    <rPh sb="3" eb="5">
      <t>ガツマツ</t>
    </rPh>
    <phoneticPr fontId="4"/>
  </si>
  <si>
    <t>　　３月末</t>
    <rPh sb="3" eb="5">
      <t>ガツマツ</t>
    </rPh>
    <phoneticPr fontId="4"/>
  </si>
  <si>
    <t>平成２７年度　 計</t>
    <rPh sb="0" eb="2">
      <t>ヘイセイ</t>
    </rPh>
    <rPh sb="4" eb="6">
      <t>ネンド</t>
    </rPh>
    <rPh sb="8" eb="9">
      <t>ケイ</t>
    </rPh>
    <phoneticPr fontId="4"/>
  </si>
  <si>
    <t>４月</t>
    <phoneticPr fontId="4"/>
  </si>
  <si>
    <t>５月</t>
    <phoneticPr fontId="4"/>
  </si>
  <si>
    <t>６月</t>
    <phoneticPr fontId="4"/>
  </si>
  <si>
    <t>〔業種：建設業1社〕</t>
    <rPh sb="4" eb="6">
      <t>ケンセツ</t>
    </rPh>
    <rPh sb="6" eb="7">
      <t>ギョウ</t>
    </rPh>
    <rPh sb="8" eb="9">
      <t>シャ</t>
    </rPh>
    <phoneticPr fontId="4"/>
  </si>
  <si>
    <t>〔業種：建設業1社、卸売業１社、サービス業2社〕</t>
    <rPh sb="4" eb="7">
      <t>ケンセツギョウ</t>
    </rPh>
    <rPh sb="8" eb="9">
      <t>シャ</t>
    </rPh>
    <rPh sb="10" eb="13">
      <t>オロシウリギョウ</t>
    </rPh>
    <rPh sb="14" eb="15">
      <t>シャ</t>
    </rPh>
    <rPh sb="20" eb="21">
      <t>ギョウ</t>
    </rPh>
    <rPh sb="22" eb="23">
      <t>シャ</t>
    </rPh>
    <phoneticPr fontId="4"/>
  </si>
  <si>
    <t>　　８月末</t>
    <rPh sb="3" eb="5">
      <t>ガツマツ</t>
    </rPh>
    <phoneticPr fontId="4"/>
  </si>
  <si>
    <t>　　　　　７月末</t>
    <rPh sb="6" eb="8">
      <t>ガツマツ</t>
    </rPh>
    <phoneticPr fontId="4"/>
  </si>
  <si>
    <t>　　　　　６月末</t>
    <rPh sb="6" eb="8">
      <t>ガツマツ</t>
    </rPh>
    <phoneticPr fontId="4"/>
  </si>
  <si>
    <t>８月</t>
    <phoneticPr fontId="4"/>
  </si>
  <si>
    <t>７月</t>
    <phoneticPr fontId="4"/>
  </si>
  <si>
    <t>7月</t>
    <phoneticPr fontId="4"/>
  </si>
  <si>
    <t>6月</t>
    <phoneticPr fontId="4"/>
  </si>
  <si>
    <t>当期代弁</t>
    <rPh sb="0" eb="2">
      <t>トウキ</t>
    </rPh>
    <rPh sb="2" eb="3">
      <t>ダイ</t>
    </rPh>
    <rPh sb="3" eb="4">
      <t>ベン</t>
    </rPh>
    <phoneticPr fontId="4"/>
  </si>
  <si>
    <t>　　　　　　　１０月末</t>
    <rPh sb="9" eb="11">
      <t>ガツマツ</t>
    </rPh>
    <phoneticPr fontId="4"/>
  </si>
  <si>
    <t>　　　　　　　　　　１１月末</t>
    <rPh sb="12" eb="14">
      <t>ガツマツ</t>
    </rPh>
    <phoneticPr fontId="4"/>
  </si>
  <si>
    <t>１２月</t>
  </si>
  <si>
    <t>〔業種：製造業1社〕</t>
    <rPh sb="4" eb="7">
      <t>セイゾウギョウ</t>
    </rPh>
    <rPh sb="8" eb="9">
      <t>シャ</t>
    </rPh>
    <phoneticPr fontId="4"/>
  </si>
  <si>
    <t>　　　　　　　　　　９月末</t>
    <rPh sb="11" eb="13">
      <t>ガツマツ</t>
    </rPh>
    <phoneticPr fontId="4"/>
  </si>
  <si>
    <t>　　　　　２７年    １２月末</t>
    <rPh sb="14" eb="16">
      <t>ガツマツ</t>
    </rPh>
    <phoneticPr fontId="4"/>
  </si>
  <si>
    <t>　　　　　    ２月末</t>
    <rPh sb="10" eb="12">
      <t>ガツマツ</t>
    </rPh>
    <phoneticPr fontId="4"/>
  </si>
  <si>
    <t>　　　　　 １月末</t>
    <rPh sb="7" eb="9">
      <t>ガツマツ</t>
    </rPh>
    <phoneticPr fontId="4"/>
  </si>
  <si>
    <t>年度</t>
  </si>
  <si>
    <t>マル経金利</t>
    <phoneticPr fontId="4"/>
  </si>
  <si>
    <t>長期プライムレート</t>
    <phoneticPr fontId="4"/>
  </si>
  <si>
    <t>｜</t>
  </si>
  <si>
    <t>｜</t>
    <phoneticPr fontId="4"/>
  </si>
  <si>
    <t>1.9</t>
    <phoneticPr fontId="4"/>
  </si>
  <si>
    <t>1.8</t>
    <phoneticPr fontId="4"/>
  </si>
  <si>
    <t>2.00</t>
    <phoneticPr fontId="4"/>
  </si>
  <si>
    <t>2.10</t>
    <phoneticPr fontId="4"/>
  </si>
  <si>
    <t>2.30</t>
    <phoneticPr fontId="4"/>
  </si>
  <si>
    <t>1.90</t>
    <phoneticPr fontId="4"/>
  </si>
  <si>
    <t>1.95</t>
    <phoneticPr fontId="4"/>
  </si>
  <si>
    <t>1.85</t>
    <phoneticPr fontId="4"/>
  </si>
  <si>
    <t>1.75</t>
    <phoneticPr fontId="4"/>
  </si>
  <si>
    <t>H.23.5.20</t>
    <phoneticPr fontId="4"/>
  </si>
  <si>
    <t>1.50</t>
    <phoneticPr fontId="4"/>
  </si>
  <si>
    <t>1.65</t>
    <phoneticPr fontId="4"/>
  </si>
  <si>
    <t>1.55</t>
    <phoneticPr fontId="4"/>
  </si>
  <si>
    <t>1.20</t>
    <phoneticPr fontId="4"/>
  </si>
  <si>
    <t>1.25</t>
    <phoneticPr fontId="4"/>
  </si>
  <si>
    <t>1.35</t>
    <phoneticPr fontId="4"/>
  </si>
  <si>
    <t>1.30</t>
    <phoneticPr fontId="4"/>
  </si>
  <si>
    <t>1.60</t>
    <phoneticPr fontId="4"/>
  </si>
  <si>
    <t>1.45</t>
    <phoneticPr fontId="4"/>
  </si>
  <si>
    <t>1.15</t>
    <phoneticPr fontId="4"/>
  </si>
  <si>
    <t>1.10</t>
    <phoneticPr fontId="4"/>
  </si>
  <si>
    <t>0.95</t>
    <phoneticPr fontId="4"/>
  </si>
  <si>
    <t>(注）①表中の「｜」は、変更なしという意味です。</t>
    <phoneticPr fontId="4"/>
  </si>
  <si>
    <t>　　 ②マル経金利は、沖縄県を除く地域のものです。</t>
    <phoneticPr fontId="4"/>
  </si>
  <si>
    <t>企　業　倒　産　状　況</t>
    <rPh sb="0" eb="3">
      <t>キギョウ</t>
    </rPh>
    <rPh sb="4" eb="7">
      <t>トウサン</t>
    </rPh>
    <rPh sb="8" eb="11">
      <t>ジョウキョウ</t>
    </rPh>
    <phoneticPr fontId="4"/>
  </si>
  <si>
    <t>年 月 日</t>
  </si>
  <si>
    <t>島根県信用保証協会</t>
    <rPh sb="0" eb="3">
      <t>シマネケン</t>
    </rPh>
    <rPh sb="3" eb="5">
      <t>シンヨウ</t>
    </rPh>
    <rPh sb="5" eb="7">
      <t>ホショウ</t>
    </rPh>
    <rPh sb="7" eb="9">
      <t>キョウカイ</t>
    </rPh>
    <phoneticPr fontId="4"/>
  </si>
  <si>
    <t>資料提供：日本商工会議所</t>
    <rPh sb="0" eb="2">
      <t>シリョウ</t>
    </rPh>
    <rPh sb="2" eb="4">
      <t>テイキョウ</t>
    </rPh>
    <rPh sb="5" eb="7">
      <t>ニホン</t>
    </rPh>
    <rPh sb="7" eb="9">
      <t>ショウコウ</t>
    </rPh>
    <rPh sb="9" eb="12">
      <t>カイギショ</t>
    </rPh>
    <phoneticPr fontId="4"/>
  </si>
  <si>
    <t>金　利　状　況</t>
    <rPh sb="0" eb="1">
      <t>キン</t>
    </rPh>
    <rPh sb="2" eb="3">
      <t>リ</t>
    </rPh>
    <rPh sb="4" eb="5">
      <t>ジョウ</t>
    </rPh>
    <phoneticPr fontId="4"/>
  </si>
  <si>
    <t>　　　　　    ４月末</t>
    <rPh sb="10" eb="12">
      <t>ガツマツ</t>
    </rPh>
    <phoneticPr fontId="4"/>
  </si>
  <si>
    <t>　　　　　    　５月末</t>
    <rPh sb="11" eb="13">
      <t>ガツマツ</t>
    </rPh>
    <phoneticPr fontId="4"/>
  </si>
  <si>
    <t>　　　　    　３月末</t>
    <rPh sb="10" eb="12">
      <t>ガツマツ</t>
    </rPh>
    <phoneticPr fontId="4"/>
  </si>
  <si>
    <t>5月</t>
  </si>
  <si>
    <t>平成２８年度　 計</t>
    <rPh sb="0" eb="2">
      <t>ヘイセイ</t>
    </rPh>
    <rPh sb="4" eb="6">
      <t>ネンド</t>
    </rPh>
    <rPh sb="8" eb="9">
      <t>ケイ</t>
    </rPh>
    <phoneticPr fontId="4"/>
  </si>
  <si>
    <t>５月</t>
    <phoneticPr fontId="4"/>
  </si>
  <si>
    <t>平成25年　4月</t>
    <rPh sb="0" eb="2">
      <t>ヘイセイ</t>
    </rPh>
    <rPh sb="4" eb="5">
      <t>ネン</t>
    </rPh>
    <rPh sb="7" eb="8">
      <t>ガツ</t>
    </rPh>
    <phoneticPr fontId="4"/>
  </si>
  <si>
    <t>平成26年　1月</t>
    <rPh sb="0" eb="2">
      <t>ヘイセイ</t>
    </rPh>
    <rPh sb="4" eb="5">
      <t>ネン</t>
    </rPh>
    <rPh sb="7" eb="8">
      <t>ガツ</t>
    </rPh>
    <phoneticPr fontId="4"/>
  </si>
  <si>
    <t>　平成26年　4月</t>
    <rPh sb="1" eb="3">
      <t>ヘイセイ</t>
    </rPh>
    <rPh sb="5" eb="6">
      <t>ネン</t>
    </rPh>
    <rPh sb="8" eb="9">
      <t>ガツ</t>
    </rPh>
    <phoneticPr fontId="4"/>
  </si>
  <si>
    <t>平成27年　1月</t>
    <rPh sb="0" eb="2">
      <t>ヘイセイ</t>
    </rPh>
    <rPh sb="4" eb="5">
      <t>ネン</t>
    </rPh>
    <rPh sb="7" eb="8">
      <t>ガツ</t>
    </rPh>
    <phoneticPr fontId="4"/>
  </si>
  <si>
    <t>　平成27年　4月</t>
    <rPh sb="1" eb="3">
      <t>ヘイセイ</t>
    </rPh>
    <rPh sb="5" eb="6">
      <t>ネン</t>
    </rPh>
    <rPh sb="8" eb="9">
      <t>ガツ</t>
    </rPh>
    <phoneticPr fontId="4"/>
  </si>
  <si>
    <t>　　平成28年　4月</t>
    <rPh sb="2" eb="4">
      <t>ヘイセイ</t>
    </rPh>
    <rPh sb="6" eb="7">
      <t>ネン</t>
    </rPh>
    <phoneticPr fontId="4"/>
  </si>
  <si>
    <t>平成28年　1月</t>
    <rPh sb="0" eb="2">
      <t>ヘイセイ</t>
    </rPh>
    <rPh sb="4" eb="5">
      <t>ネン</t>
    </rPh>
    <rPh sb="7" eb="8">
      <t>ガツ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</si>
  <si>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</si>
  <si>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</si>
  <si>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</si>
  <si>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</si>
  <si>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</si>
  <si>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</si>
  <si>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</si>
  <si>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</si>
  <si>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</si>
  <si>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　　　　　    　　７月末</t>
    <rPh sb="12" eb="14">
      <t>ガツマツ</t>
    </rPh>
    <phoneticPr fontId="4"/>
  </si>
  <si>
    <t>　　　　　    　　　　８月末</t>
    <rPh sb="14" eb="16">
      <t>ガツマツ</t>
    </rPh>
    <phoneticPr fontId="4"/>
  </si>
  <si>
    <t>　　　　　    　６月末</t>
    <rPh sb="11" eb="13">
      <t>ガツマツ</t>
    </rPh>
    <phoneticPr fontId="4"/>
  </si>
  <si>
    <t>7月</t>
  </si>
  <si>
    <t>1.25</t>
    <phoneticPr fontId="4"/>
  </si>
  <si>
    <t>1.16</t>
    <phoneticPr fontId="4"/>
  </si>
  <si>
    <r>
      <t>サービス業</t>
    </r>
    <r>
      <rPr>
        <sz val="5"/>
        <rFont val="ＭＳ ゴシック"/>
        <family val="3"/>
        <charset val="128"/>
      </rPr>
      <t>（他に分類されないもの）</t>
    </r>
    <rPh sb="4" eb="5">
      <t>ギョウ</t>
    </rPh>
    <rPh sb="6" eb="7">
      <t>タ</t>
    </rPh>
    <rPh sb="8" eb="10">
      <t>ブンルイ</t>
    </rPh>
    <phoneticPr fontId="4"/>
  </si>
  <si>
    <t>(％)</t>
    <phoneticPr fontId="4"/>
  </si>
  <si>
    <r>
      <t>(</t>
    </r>
    <r>
      <rPr>
        <sz val="6"/>
        <rFont val="ＭＳ ゴシック"/>
        <family val="3"/>
        <charset val="128"/>
      </rPr>
      <t>時間</t>
    </r>
    <r>
      <rPr>
        <sz val="8"/>
        <rFont val="ＭＳ ゴシック"/>
        <family val="3"/>
        <charset val="128"/>
      </rPr>
      <t>)</t>
    </r>
    <rPh sb="1" eb="3">
      <t>ジカン</t>
    </rPh>
    <phoneticPr fontId="4"/>
  </si>
  <si>
    <t>　　　　　    　　１１月末</t>
    <rPh sb="13" eb="15">
      <t>ガツマツ</t>
    </rPh>
    <phoneticPr fontId="4"/>
  </si>
  <si>
    <t>　　　　　    　　　　１０月末</t>
    <rPh sb="15" eb="17">
      <t>ガツマツ</t>
    </rPh>
    <phoneticPr fontId="4"/>
  </si>
  <si>
    <t>　　　　　    　　　　９月末</t>
    <rPh sb="14" eb="16">
      <t>ガツマツ</t>
    </rPh>
    <phoneticPr fontId="4"/>
  </si>
  <si>
    <t>〔業種：製造業1社〕</t>
    <rPh sb="4" eb="6">
      <t>セイゾウ</t>
    </rPh>
    <rPh sb="6" eb="7">
      <t>ギョウ</t>
    </rPh>
    <rPh sb="8" eb="9">
      <t>シャ</t>
    </rPh>
    <phoneticPr fontId="4"/>
  </si>
  <si>
    <t>平成29年　1月</t>
    <rPh sb="0" eb="2">
      <t>ヘイセイ</t>
    </rPh>
    <rPh sb="4" eb="5">
      <t>ネン</t>
    </rPh>
    <rPh sb="7" eb="8">
      <t>ガツ</t>
    </rPh>
    <phoneticPr fontId="4"/>
  </si>
  <si>
    <t>　　　　　    　　２月末</t>
    <rPh sb="12" eb="14">
      <t>ガツマツ</t>
    </rPh>
    <phoneticPr fontId="4"/>
  </si>
  <si>
    <t>　　　　　    　　　１月末</t>
    <rPh sb="13" eb="15">
      <t>ガツマツ</t>
    </rPh>
    <phoneticPr fontId="4"/>
  </si>
  <si>
    <t>　　　　　    　　２８年１２月末</t>
    <rPh sb="13" eb="14">
      <t>ネン</t>
    </rPh>
    <rPh sb="16" eb="18">
      <t>ガツマツ</t>
    </rPh>
    <phoneticPr fontId="4"/>
  </si>
  <si>
    <t>1.11</t>
    <phoneticPr fontId="4"/>
  </si>
  <si>
    <t>平成29年度</t>
    <rPh sb="0" eb="2">
      <t>ヘイセイ</t>
    </rPh>
    <rPh sb="4" eb="6">
      <t>ネンド</t>
    </rPh>
    <phoneticPr fontId="4"/>
  </si>
  <si>
    <t>　　　　　    　　４月末</t>
    <rPh sb="12" eb="14">
      <t>ガツマツ</t>
    </rPh>
    <phoneticPr fontId="4"/>
  </si>
  <si>
    <t>　　　５月末</t>
    <rPh sb="4" eb="6">
      <t>ガツマツ</t>
    </rPh>
    <phoneticPr fontId="4"/>
  </si>
  <si>
    <t>　　　　３月末</t>
    <rPh sb="5" eb="7">
      <t>ガツマツ</t>
    </rPh>
    <phoneticPr fontId="4"/>
  </si>
  <si>
    <t>4月</t>
    <rPh sb="1" eb="2">
      <t>ガツ</t>
    </rPh>
    <phoneticPr fontId="4"/>
  </si>
  <si>
    <t>平成２９年度　 計</t>
    <rPh sb="0" eb="2">
      <t>ヘイセイ</t>
    </rPh>
    <rPh sb="4" eb="6">
      <t>ネンド</t>
    </rPh>
    <rPh sb="8" eb="9">
      <t>ケイ</t>
    </rPh>
    <phoneticPr fontId="4"/>
  </si>
  <si>
    <t>〔業種：小売業1社〕</t>
    <rPh sb="4" eb="7">
      <t>コウリギョウ</t>
    </rPh>
    <rPh sb="8" eb="9">
      <t>シャ</t>
    </rPh>
    <phoneticPr fontId="4"/>
  </si>
  <si>
    <t>８月</t>
    <phoneticPr fontId="4"/>
  </si>
  <si>
    <t>　　　　　  ８月末</t>
    <rPh sb="8" eb="10">
      <t>ガツマツ</t>
    </rPh>
    <phoneticPr fontId="4"/>
  </si>
  <si>
    <t>　　　　　    ７月末</t>
    <rPh sb="10" eb="12">
      <t>ガツマツ</t>
    </rPh>
    <phoneticPr fontId="4"/>
  </si>
  <si>
    <t>　　　　　    　　平成２９年１２月末</t>
    <rPh sb="11" eb="13">
      <t>ヘイセイ</t>
    </rPh>
    <rPh sb="15" eb="16">
      <t>ネン</t>
    </rPh>
    <rPh sb="18" eb="20">
      <t>ガツマツ</t>
    </rPh>
    <phoneticPr fontId="4"/>
  </si>
  <si>
    <t>　　　　　    １１月末</t>
    <rPh sb="11" eb="13">
      <t>ガツマツ</t>
    </rPh>
    <phoneticPr fontId="4"/>
  </si>
  <si>
    <t>　　　　　 １０月末</t>
    <rPh sb="8" eb="10">
      <t>ガツマツ</t>
    </rPh>
    <phoneticPr fontId="4"/>
  </si>
  <si>
    <t>　　　　　    　 ９月末</t>
    <rPh sb="12" eb="14">
      <t>ガツマツ</t>
    </rPh>
    <phoneticPr fontId="4"/>
  </si>
  <si>
    <t>〔業種：小売業1社〕</t>
    <rPh sb="4" eb="6">
      <t>コウリ</t>
    </rPh>
    <rPh sb="6" eb="7">
      <t>ギョウ</t>
    </rPh>
    <rPh sb="8" eb="9">
      <t>シャ</t>
    </rPh>
    <phoneticPr fontId="4"/>
  </si>
  <si>
    <t>※平成29年度より、乙立地区の契約件数・使用水量を含む。</t>
    <rPh sb="1" eb="3">
      <t>ヘイセイ</t>
    </rPh>
    <rPh sb="5" eb="7">
      <t>ネンド</t>
    </rPh>
    <rPh sb="10" eb="11">
      <t>オツ</t>
    </rPh>
    <rPh sb="11" eb="12">
      <t>タ</t>
    </rPh>
    <rPh sb="12" eb="14">
      <t>チク</t>
    </rPh>
    <rPh sb="15" eb="17">
      <t>ケイヤク</t>
    </rPh>
    <rPh sb="17" eb="19">
      <t>ケンスウ</t>
    </rPh>
    <rPh sb="20" eb="22">
      <t>シヨウ</t>
    </rPh>
    <rPh sb="22" eb="24">
      <t>スイリョウ</t>
    </rPh>
    <rPh sb="25" eb="26">
      <t>フク</t>
    </rPh>
    <phoneticPr fontId="4"/>
  </si>
  <si>
    <t>平成30年　1月</t>
    <rPh sb="0" eb="2">
      <t>ヘイセイ</t>
    </rPh>
    <rPh sb="4" eb="5">
      <t>ネン</t>
    </rPh>
    <rPh sb="7" eb="8">
      <t>ガツ</t>
    </rPh>
    <phoneticPr fontId="4"/>
  </si>
  <si>
    <t>　　　　　    　　６月末</t>
    <rPh sb="12" eb="14">
      <t>ガツマツ</t>
    </rPh>
    <phoneticPr fontId="4"/>
  </si>
  <si>
    <t>　　　　５月末</t>
    <rPh sb="5" eb="7">
      <t>ガツマツ</t>
    </rPh>
    <phoneticPr fontId="4"/>
  </si>
  <si>
    <t>6月</t>
  </si>
  <si>
    <t>4月</t>
  </si>
  <si>
    <t>-</t>
    <phoneticPr fontId="4"/>
  </si>
  <si>
    <t>平成３０年度　 計</t>
    <rPh sb="0" eb="2">
      <t>ヘイセイ</t>
    </rPh>
    <rPh sb="4" eb="6">
      <t>ネンド</t>
    </rPh>
    <rPh sb="8" eb="9">
      <t>ケイ</t>
    </rPh>
    <phoneticPr fontId="4"/>
  </si>
  <si>
    <t>　　　　　    　　８月末</t>
    <rPh sb="12" eb="14">
      <t>ガツマツ</t>
    </rPh>
    <phoneticPr fontId="4"/>
  </si>
  <si>
    <t>|</t>
    <phoneticPr fontId="4"/>
  </si>
  <si>
    <t>10.7.96</t>
    <phoneticPr fontId="4"/>
  </si>
  <si>
    <t>　　　　　    　　平成３０年１２月末</t>
    <rPh sb="11" eb="13">
      <t>ヘイセイ</t>
    </rPh>
    <rPh sb="15" eb="16">
      <t>ネン</t>
    </rPh>
    <rPh sb="18" eb="20">
      <t>ガツマツ</t>
    </rPh>
    <phoneticPr fontId="4"/>
  </si>
  <si>
    <t>　　　　　    　１１月末</t>
    <rPh sb="12" eb="14">
      <t>ガツマツ</t>
    </rPh>
    <phoneticPr fontId="4"/>
  </si>
  <si>
    <t>　　　　　    　１０月末</t>
    <rPh sb="12" eb="14">
      <t>ガツマツ</t>
    </rPh>
    <phoneticPr fontId="4"/>
  </si>
  <si>
    <t>　　　　　    　９月末</t>
    <rPh sb="11" eb="13">
      <t>ガツマツ</t>
    </rPh>
    <phoneticPr fontId="4"/>
  </si>
  <si>
    <t>10月</t>
    <phoneticPr fontId="4"/>
  </si>
  <si>
    <t>93.20</t>
    <phoneticPr fontId="4"/>
  </si>
  <si>
    <t>平成31年度</t>
    <rPh sb="0" eb="2">
      <t>ヘイセイ</t>
    </rPh>
    <rPh sb="4" eb="6">
      <t>ネンド</t>
    </rPh>
    <phoneticPr fontId="4"/>
  </si>
  <si>
    <t>1.21</t>
    <phoneticPr fontId="4"/>
  </si>
  <si>
    <t>　　　　　    　　１月末</t>
    <rPh sb="12" eb="14">
      <t>ガツマツ</t>
    </rPh>
    <phoneticPr fontId="4"/>
  </si>
  <si>
    <t>平成3１年　1月</t>
    <rPh sb="0" eb="2">
      <t>ヘイセイ</t>
    </rPh>
    <rPh sb="4" eb="5">
      <t>ネン</t>
    </rPh>
    <rPh sb="7" eb="8">
      <t>ガツ</t>
    </rPh>
    <phoneticPr fontId="4"/>
  </si>
  <si>
    <t>平成３１年４月末</t>
    <rPh sb="0" eb="2">
      <t>ヘイセイ</t>
    </rPh>
    <rPh sb="4" eb="5">
      <t>ネン</t>
    </rPh>
    <rPh sb="6" eb="8">
      <t>ガツマツ</t>
    </rPh>
    <phoneticPr fontId="4"/>
  </si>
  <si>
    <t>令和元年５月末</t>
    <rPh sb="0" eb="2">
      <t>レイワ</t>
    </rPh>
    <rPh sb="2" eb="3">
      <t>ガン</t>
    </rPh>
    <rPh sb="3" eb="4">
      <t>ネン</t>
    </rPh>
    <rPh sb="5" eb="6">
      <t>ガツ</t>
    </rPh>
    <rPh sb="6" eb="7">
      <t>マツ</t>
    </rPh>
    <phoneticPr fontId="4"/>
  </si>
  <si>
    <t>６月末</t>
    <rPh sb="1" eb="2">
      <t>ガツ</t>
    </rPh>
    <rPh sb="2" eb="3">
      <t>マツ</t>
    </rPh>
    <phoneticPr fontId="4"/>
  </si>
  <si>
    <t>△４１</t>
    <phoneticPr fontId="4"/>
  </si>
  <si>
    <t>△４4</t>
    <phoneticPr fontId="4"/>
  </si>
  <si>
    <t>4月</t>
    <rPh sb="1" eb="2">
      <t>ガツ</t>
    </rPh>
    <phoneticPr fontId="4"/>
  </si>
  <si>
    <t>6月</t>
    <rPh sb="1" eb="2">
      <t>ガツ</t>
    </rPh>
    <phoneticPr fontId="4"/>
  </si>
  <si>
    <t>〔業種：小売業1社、製造業１社〕</t>
    <rPh sb="4" eb="6">
      <t>コウリ</t>
    </rPh>
    <rPh sb="6" eb="7">
      <t>ギョウ</t>
    </rPh>
    <rPh sb="8" eb="9">
      <t>シャ</t>
    </rPh>
    <rPh sb="10" eb="13">
      <t>セイゾウギョウ</t>
    </rPh>
    <rPh sb="14" eb="15">
      <t>シャ</t>
    </rPh>
    <phoneticPr fontId="4"/>
  </si>
  <si>
    <r>
      <t xml:space="preserve">令和元年度 </t>
    </r>
    <r>
      <rPr>
        <sz val="11"/>
        <rFont val="ＭＳ Ｐゴシック"/>
        <family val="3"/>
        <charset val="128"/>
      </rPr>
      <t>　 計</t>
    </r>
    <rPh sb="0" eb="2">
      <t>レイワ</t>
    </rPh>
    <rPh sb="2" eb="4">
      <t>ガンネン</t>
    </rPh>
    <rPh sb="4" eb="5">
      <t>ド</t>
    </rPh>
    <rPh sb="6" eb="8">
      <t>ヘイネンド</t>
    </rPh>
    <rPh sb="8" eb="9">
      <t>ケイ</t>
    </rPh>
    <phoneticPr fontId="4"/>
  </si>
  <si>
    <t>８月</t>
  </si>
  <si>
    <t>７月</t>
  </si>
  <si>
    <t>令和元年　5月</t>
    <phoneticPr fontId="4"/>
  </si>
  <si>
    <t>　　　　　    　　１０月末</t>
    <rPh sb="13" eb="15">
      <t>ガツマツ</t>
    </rPh>
    <phoneticPr fontId="4"/>
  </si>
  <si>
    <t>　　　　　    　１２月末</t>
    <rPh sb="12" eb="14">
      <t>ガツマツ</t>
    </rPh>
    <phoneticPr fontId="4"/>
  </si>
  <si>
    <t>〔業種：建設業2社、サービス業1社〕</t>
    <rPh sb="4" eb="6">
      <t>ケンセツ</t>
    </rPh>
    <rPh sb="6" eb="7">
      <t>ギョウ</t>
    </rPh>
    <rPh sb="8" eb="9">
      <t>シャ</t>
    </rPh>
    <rPh sb="14" eb="15">
      <t>ギョウ</t>
    </rPh>
    <rPh sb="16" eb="17">
      <t>シャ</t>
    </rPh>
    <phoneticPr fontId="4"/>
  </si>
  <si>
    <t>２月末</t>
    <rPh sb="1" eb="2">
      <t>ガツ</t>
    </rPh>
    <rPh sb="2" eb="3">
      <t>マツ</t>
    </rPh>
    <phoneticPr fontId="4"/>
  </si>
  <si>
    <t>△59</t>
    <phoneticPr fontId="4"/>
  </si>
  <si>
    <t>△85</t>
    <phoneticPr fontId="4"/>
  </si>
  <si>
    <t>△121</t>
    <phoneticPr fontId="4"/>
  </si>
  <si>
    <t>△79</t>
    <phoneticPr fontId="4"/>
  </si>
  <si>
    <t>令和2年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</si>
  <si>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３月</t>
  </si>
  <si>
    <t>２月</t>
  </si>
  <si>
    <t>１月</t>
  </si>
  <si>
    <t>令和２年１月末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</si>
  <si>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４月末</t>
    <rPh sb="1" eb="2">
      <t>ガツ</t>
    </rPh>
    <rPh sb="2" eb="3">
      <t>マツ</t>
    </rPh>
    <phoneticPr fontId="4"/>
  </si>
  <si>
    <t>５月末</t>
    <rPh sb="1" eb="2">
      <t>ガツ</t>
    </rPh>
    <rPh sb="2" eb="3">
      <t>マツ</t>
    </rPh>
    <phoneticPr fontId="4"/>
  </si>
  <si>
    <t>出　雲　地　域　内　給　水　量　状　況</t>
    <rPh sb="0" eb="1">
      <t>デ</t>
    </rPh>
    <rPh sb="2" eb="3">
      <t>クモ</t>
    </rPh>
    <rPh sb="4" eb="5">
      <t>チ</t>
    </rPh>
    <rPh sb="6" eb="7">
      <t>イキ</t>
    </rPh>
    <rPh sb="8" eb="9">
      <t>ナイ</t>
    </rPh>
    <rPh sb="10" eb="13">
      <t>キュウスイ</t>
    </rPh>
    <rPh sb="14" eb="15">
      <t>リョウ</t>
    </rPh>
    <rPh sb="16" eb="19">
      <t>ジョウキョウ</t>
    </rPh>
    <phoneticPr fontId="4"/>
  </si>
  <si>
    <t>令和２年度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</si>
  <si>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〔業種：建設業1社、サービス業1社〕</t>
    <rPh sb="4" eb="6">
      <t>ケンセツ</t>
    </rPh>
    <rPh sb="6" eb="7">
      <t>ギョウ</t>
    </rPh>
    <rPh sb="8" eb="9">
      <t>シャ</t>
    </rPh>
    <rPh sb="14" eb="15">
      <t>ギョウ</t>
    </rPh>
    <rPh sb="16" eb="17">
      <t>シャ</t>
    </rPh>
    <phoneticPr fontId="4"/>
  </si>
  <si>
    <t>　5月</t>
    <phoneticPr fontId="4"/>
  </si>
  <si>
    <t>７月</t>
    <phoneticPr fontId="4"/>
  </si>
  <si>
    <t>８月</t>
    <phoneticPr fontId="4"/>
  </si>
  <si>
    <t>９月</t>
    <phoneticPr fontId="4"/>
  </si>
  <si>
    <t>〔業種：小売業2社〕</t>
    <rPh sb="4" eb="7">
      <t>コウリギョウ</t>
    </rPh>
    <rPh sb="8" eb="9">
      <t>シャ</t>
    </rPh>
    <phoneticPr fontId="4"/>
  </si>
  <si>
    <t>令和３年１月末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</si>
  <si>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〔業種：サービス業2社〕</t>
    <phoneticPr fontId="4"/>
  </si>
  <si>
    <t>令和3年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</si>
  <si>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令和２年度</t>
    <rPh sb="0" eb="2">
      <t>レイワ</t>
    </rPh>
    <rPh sb="3" eb="5">
      <t>ネンド</t>
    </rPh>
    <rPh sb="4" eb="5">
      <t>ド</t>
    </rPh>
    <phoneticPr fontId="4"/>
  </si>
  <si>
    <t>４月末</t>
    <phoneticPr fontId="4"/>
  </si>
  <si>
    <t>５月末</t>
    <phoneticPr fontId="4"/>
  </si>
  <si>
    <t>６月末</t>
    <phoneticPr fontId="4"/>
  </si>
  <si>
    <t>令和３年度</t>
    <rPh sb="0" eb="2">
      <t>レイワ</t>
    </rPh>
    <rPh sb="3" eb="5">
      <t>ネンド</t>
    </rPh>
    <rPh sb="4" eb="5">
      <t>ド</t>
    </rPh>
    <phoneticPr fontId="4"/>
  </si>
  <si>
    <t>令和３年度</t>
    <phoneticPr fontId="4"/>
  </si>
  <si>
    <t>6月</t>
    <phoneticPr fontId="4"/>
  </si>
  <si>
    <t>　5月</t>
    <phoneticPr fontId="4"/>
  </si>
  <si>
    <t>4月</t>
    <phoneticPr fontId="4"/>
  </si>
  <si>
    <t>令和３年度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</si>
  <si>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７月末</t>
    <phoneticPr fontId="4"/>
  </si>
  <si>
    <t>８月末</t>
    <phoneticPr fontId="4"/>
  </si>
  <si>
    <t>１０月末</t>
    <phoneticPr fontId="4"/>
  </si>
  <si>
    <t>１１月末</t>
    <phoneticPr fontId="4"/>
  </si>
  <si>
    <t>１２月末</t>
    <phoneticPr fontId="4"/>
  </si>
  <si>
    <t>10月</t>
    <phoneticPr fontId="4"/>
  </si>
  <si>
    <t>11月</t>
    <phoneticPr fontId="4"/>
  </si>
  <si>
    <t>12月</t>
    <phoneticPr fontId="4"/>
  </si>
  <si>
    <t>１１月</t>
    <phoneticPr fontId="4"/>
  </si>
  <si>
    <t>１２月</t>
    <phoneticPr fontId="4"/>
  </si>
  <si>
    <t>令和４年１月末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</si>
  <si>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令和3年度</t>
    <rPh sb="0" eb="2">
      <t>レイワ</t>
    </rPh>
    <phoneticPr fontId="4"/>
  </si>
  <si>
    <t>1.22</t>
    <phoneticPr fontId="4"/>
  </si>
  <si>
    <t>令和4年度</t>
    <phoneticPr fontId="4"/>
  </si>
  <si>
    <t>1.23</t>
    <phoneticPr fontId="4"/>
  </si>
  <si>
    <t>1.21</t>
    <phoneticPr fontId="4"/>
  </si>
  <si>
    <t>　　　 χ</t>
  </si>
  <si>
    <t>〔業種：製造業1社、サービス業1社〕</t>
    <rPh sb="4" eb="6">
      <t>セイゾウ</t>
    </rPh>
    <rPh sb="14" eb="15">
      <t>ギョウ</t>
    </rPh>
    <rPh sb="16" eb="17">
      <t>シャ</t>
    </rPh>
    <phoneticPr fontId="4"/>
  </si>
  <si>
    <t>令和4年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</si>
  <si>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令和４年度</t>
    <rPh sb="0" eb="2">
      <t>レイワ</t>
    </rPh>
    <rPh sb="3" eb="4">
      <t>ネン</t>
    </rPh>
    <rPh sb="4" eb="5">
      <t>ド</t>
    </rPh>
    <phoneticPr fontId="4"/>
  </si>
  <si>
    <t>令和４年度</t>
    <rPh sb="0" eb="2">
      <t>レイワ</t>
    </rPh>
    <rPh sb="3" eb="5">
      <t>ネンド</t>
    </rPh>
    <rPh sb="4" eb="5">
      <t>ド</t>
    </rPh>
    <phoneticPr fontId="4"/>
  </si>
  <si>
    <t>３年度</t>
    <rPh sb="1" eb="3">
      <t>ネンド</t>
    </rPh>
    <rPh sb="2" eb="3">
      <t>ド</t>
    </rPh>
    <phoneticPr fontId="4"/>
  </si>
  <si>
    <t>４年度</t>
    <rPh sb="1" eb="2">
      <t>ネン</t>
    </rPh>
    <rPh sb="2" eb="3">
      <t>ド</t>
    </rPh>
    <phoneticPr fontId="4"/>
  </si>
  <si>
    <t>令和４年度</t>
    <phoneticPr fontId="4"/>
  </si>
  <si>
    <t>令和元年度</t>
    <rPh sb="0" eb="2">
      <t>レイワ</t>
    </rPh>
    <rPh sb="2" eb="4">
      <t>ガンネン</t>
    </rPh>
    <rPh sb="3" eb="5">
      <t>ネンド</t>
    </rPh>
    <phoneticPr fontId="4"/>
  </si>
  <si>
    <t>　5月</t>
  </si>
  <si>
    <t>令和４年度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</si>
  <si>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7月</t>
    <phoneticPr fontId="4"/>
  </si>
  <si>
    <t>　8月</t>
    <phoneticPr fontId="4"/>
  </si>
  <si>
    <t>9月</t>
    <phoneticPr fontId="4"/>
  </si>
  <si>
    <t>1.18</t>
    <phoneticPr fontId="4"/>
  </si>
  <si>
    <t>〔業種：サービス業1社、製造業1社〕</t>
    <phoneticPr fontId="4"/>
  </si>
  <si>
    <t>〔業種：建設業1社〕</t>
    <rPh sb="4" eb="7">
      <t>ケンセツギョウ</t>
    </rPh>
    <phoneticPr fontId="4"/>
  </si>
  <si>
    <t>不動産業，物品賃貸業</t>
    <phoneticPr fontId="4"/>
  </si>
  <si>
    <t>島根の賃金の動き（事業規模５人以上・R４年１１月分）</t>
    <rPh sb="0" eb="2">
      <t>シマネ</t>
    </rPh>
    <rPh sb="3" eb="5">
      <t>チンギン</t>
    </rPh>
    <rPh sb="6" eb="7">
      <t>ウゴ</t>
    </rPh>
    <rPh sb="9" eb="11">
      <t>ジギョウ</t>
    </rPh>
    <rPh sb="11" eb="13">
      <t>キボ</t>
    </rPh>
    <rPh sb="14" eb="17">
      <t>ニンイジョウ</t>
    </rPh>
    <rPh sb="20" eb="21">
      <t>ネン</t>
    </rPh>
    <rPh sb="23" eb="24">
      <t>ガツ</t>
    </rPh>
    <rPh sb="24" eb="25">
      <t>ブン</t>
    </rPh>
    <phoneticPr fontId="4"/>
  </si>
  <si>
    <t>令和５年１月末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</si>
  <si>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1.12</t>
    <phoneticPr fontId="4"/>
  </si>
  <si>
    <t>令和5年度</t>
    <phoneticPr fontId="4"/>
  </si>
  <si>
    <t>｜</t>
    <phoneticPr fontId="4"/>
  </si>
  <si>
    <t>1.4</t>
    <phoneticPr fontId="4"/>
  </si>
  <si>
    <t>2月</t>
    <phoneticPr fontId="4"/>
  </si>
  <si>
    <t>3月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</si>
</sst>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;&quot;△ &quot;#,##0"/>
    <numFmt numFmtId="177" formatCode="0.00;&quot;△ &quot;0.00"/>
    <numFmt numFmtId="178" formatCode="0;&quot;△ &quot;0"/>
    <numFmt numFmtId="179" formatCode="0.0;&quot;△ &quot;0.0"/>
    <numFmt numFmtId="180" formatCode="0.00;[Red]0.00"/>
    <numFmt numFmtId="181" formatCode="0.0;&quot;▲ &quot;0.0"/>
    <numFmt numFmtId="182" formatCode="#,##0.00;&quot;△ &quot;#,##0.00"/>
    <numFmt numFmtId="183" formatCode="#,##0.00;&quot;▲ &quot;#,##0.00"/>
    <numFmt numFmtId="184" formatCode="0.00;&quot;▲ &quot;0.00"/>
    <numFmt numFmtId="185" formatCode="[$-411]ge\.m\.d;@"/>
    <numFmt numFmtId="186" formatCode="#,##0.0;&quot;△ &quot;#,##0.0"/>
  </numFmts>
  <fonts count="2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p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15" fillId="0" borderId="0"/>
  </cellStyleXfs>
  <cellXfs count="514">
    <xf numFmtId="0" fontId="0" fillId="0" borderId="0" xfId="0"/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1" applyFont="1" applyBorder="1" applyAlignment="1">
      <alignment vertical="center"/>
    </xf>
    <xf numFmtId="0" fontId="6" fillId="0" borderId="0" xfId="0" applyFont="1"/>
    <xf numFmtId="0" fontId="0" fillId="0" borderId="0" xfId="0" applyAlignment="1">
      <alignment horizontal="right" vertical="center"/>
    </xf>
    <xf numFmtId="177" fontId="0" fillId="0" borderId="1" xfId="0" applyNumberFormat="1" applyBorder="1" applyAlignment="1">
      <alignment horizontal="center"/>
    </xf>
    <xf numFmtId="177" fontId="0" fillId="0" borderId="2" xfId="0" applyNumberFormat="1" applyBorder="1"/>
    <xf numFmtId="177" fontId="0" fillId="0" borderId="1" xfId="0" applyNumberFormat="1" applyBorder="1"/>
    <xf numFmtId="177" fontId="0" fillId="0" borderId="0" xfId="0" applyNumberFormat="1"/>
    <xf numFmtId="177" fontId="0" fillId="0" borderId="3" xfId="0" applyNumberFormat="1" applyBorder="1"/>
    <xf numFmtId="38" fontId="0" fillId="0" borderId="0" xfId="1" applyFont="1" applyBorder="1"/>
    <xf numFmtId="177" fontId="0" fillId="0" borderId="4" xfId="0" applyNumberFormat="1" applyBorder="1" applyAlignment="1">
      <alignment horizontal="right"/>
    </xf>
    <xf numFmtId="177" fontId="0" fillId="0" borderId="5" xfId="0" applyNumberFormat="1" applyBorder="1" applyAlignment="1">
      <alignment horizontal="left"/>
    </xf>
    <xf numFmtId="177" fontId="0" fillId="0" borderId="6" xfId="0" applyNumberFormat="1" applyBorder="1"/>
    <xf numFmtId="38" fontId="0" fillId="0" borderId="6" xfId="1" applyFont="1" applyBorder="1"/>
    <xf numFmtId="38" fontId="0" fillId="0" borderId="3" xfId="1" applyFont="1" applyBorder="1"/>
    <xf numFmtId="177" fontId="0" fillId="0" borderId="7" xfId="0" applyNumberFormat="1" applyBorder="1" applyAlignment="1">
      <alignment horizontal="right"/>
    </xf>
    <xf numFmtId="177" fontId="0" fillId="0" borderId="8" xfId="0" applyNumberFormat="1" applyBorder="1" applyAlignment="1">
      <alignment horizontal="left"/>
    </xf>
    <xf numFmtId="177" fontId="0" fillId="0" borderId="2" xfId="0" applyNumberFormat="1" applyBorder="1" applyAlignment="1">
      <alignment horizontal="left"/>
    </xf>
    <xf numFmtId="177" fontId="0" fillId="0" borderId="0" xfId="0" applyNumberFormat="1" applyAlignment="1">
      <alignment horizontal="right"/>
    </xf>
    <xf numFmtId="38" fontId="7" fillId="0" borderId="0" xfId="1" applyFont="1" applyBorder="1" applyAlignment="1">
      <alignment horizontal="right"/>
    </xf>
    <xf numFmtId="38" fontId="2" fillId="0" borderId="0" xfId="1" applyFont="1" applyBorder="1"/>
    <xf numFmtId="0" fontId="2" fillId="0" borderId="0" xfId="0" applyFont="1"/>
    <xf numFmtId="38" fontId="0" fillId="0" borderId="0" xfId="1" applyFont="1"/>
    <xf numFmtId="38" fontId="3" fillId="0" borderId="9" xfId="1" applyFont="1" applyBorder="1" applyAlignment="1">
      <alignment horizontal="center" vertical="center"/>
    </xf>
    <xf numFmtId="40" fontId="0" fillId="0" borderId="0" xfId="1" applyNumberFormat="1" applyFont="1"/>
    <xf numFmtId="0" fontId="8" fillId="0" borderId="0" xfId="0" applyFont="1"/>
    <xf numFmtId="0" fontId="9" fillId="0" borderId="0" xfId="0" applyFont="1"/>
    <xf numFmtId="0" fontId="3" fillId="0" borderId="0" xfId="0" applyFont="1"/>
    <xf numFmtId="178" fontId="0" fillId="0" borderId="0" xfId="0" applyNumberFormat="1"/>
    <xf numFmtId="179" fontId="0" fillId="0" borderId="0" xfId="0" applyNumberFormat="1"/>
    <xf numFmtId="178" fontId="8" fillId="0" borderId="0" xfId="0" applyNumberFormat="1" applyFont="1"/>
    <xf numFmtId="178" fontId="9" fillId="0" borderId="0" xfId="0" applyNumberFormat="1" applyFont="1"/>
    <xf numFmtId="38" fontId="3" fillId="0" borderId="0" xfId="1" applyFont="1"/>
    <xf numFmtId="178" fontId="0" fillId="0" borderId="0" xfId="1" applyNumberFormat="1" applyFont="1"/>
    <xf numFmtId="179" fontId="0" fillId="0" borderId="0" xfId="1" applyNumberFormat="1" applyFont="1"/>
    <xf numFmtId="177" fontId="0" fillId="0" borderId="0" xfId="1" applyNumberFormat="1" applyFont="1"/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38" fontId="0" fillId="0" borderId="11" xfId="1" applyFont="1" applyBorder="1" applyAlignment="1">
      <alignment horizontal="right" vertical="center"/>
    </xf>
    <xf numFmtId="40" fontId="0" fillId="0" borderId="12" xfId="1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6" fillId="0" borderId="13" xfId="0" applyFont="1" applyBorder="1" applyAlignment="1">
      <alignment horizontal="center" vertical="center"/>
    </xf>
    <xf numFmtId="38" fontId="10" fillId="0" borderId="0" xfId="1" applyFont="1"/>
    <xf numFmtId="176" fontId="3" fillId="0" borderId="0" xfId="1" applyNumberFormat="1" applyFont="1" applyBorder="1" applyAlignment="1">
      <alignment vertical="center"/>
    </xf>
    <xf numFmtId="178" fontId="8" fillId="0" borderId="0" xfId="0" applyNumberFormat="1" applyFont="1" applyAlignment="1">
      <alignment horizontal="center"/>
    </xf>
    <xf numFmtId="38" fontId="11" fillId="0" borderId="0" xfId="1" applyFont="1"/>
    <xf numFmtId="179" fontId="11" fillId="0" borderId="0" xfId="1" applyNumberFormat="1" applyFont="1"/>
    <xf numFmtId="178" fontId="11" fillId="0" borderId="0" xfId="0" applyNumberFormat="1" applyFont="1"/>
    <xf numFmtId="176" fontId="3" fillId="0" borderId="14" xfId="1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179" fontId="0" fillId="0" borderId="0" xfId="0" applyNumberFormat="1" applyAlignment="1">
      <alignment horizontal="right" vertical="center"/>
    </xf>
    <xf numFmtId="179" fontId="0" fillId="0" borderId="3" xfId="0" applyNumberFormat="1" applyBorder="1" applyAlignment="1">
      <alignment horizontal="center"/>
    </xf>
    <xf numFmtId="179" fontId="0" fillId="0" borderId="0" xfId="0" applyNumberFormat="1" applyAlignment="1">
      <alignment horizontal="right"/>
    </xf>
    <xf numFmtId="0" fontId="6" fillId="0" borderId="16" xfId="0" applyFont="1" applyBorder="1" applyAlignment="1">
      <alignment horizontal="center" vertical="center"/>
    </xf>
    <xf numFmtId="177" fontId="0" fillId="0" borderId="8" xfId="0" applyNumberFormat="1" applyBorder="1"/>
    <xf numFmtId="177" fontId="0" fillId="0" borderId="7" xfId="0" applyNumberFormat="1" applyBorder="1"/>
    <xf numFmtId="0" fontId="3" fillId="0" borderId="0" xfId="0" applyFont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40" fontId="0" fillId="0" borderId="17" xfId="1" applyNumberFormat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0" xfId="1" applyFont="1" applyFill="1" applyBorder="1"/>
    <xf numFmtId="38" fontId="5" fillId="0" borderId="18" xfId="1" applyFont="1" applyBorder="1" applyAlignment="1">
      <alignment horizontal="right" vertical="center"/>
    </xf>
    <xf numFmtId="180" fontId="0" fillId="0" borderId="6" xfId="0" applyNumberFormat="1" applyBorder="1"/>
    <xf numFmtId="180" fontId="0" fillId="0" borderId="3" xfId="0" applyNumberFormat="1" applyBorder="1"/>
    <xf numFmtId="0" fontId="0" fillId="0" borderId="2" xfId="0" applyBorder="1"/>
    <xf numFmtId="38" fontId="0" fillId="0" borderId="19" xfId="1" applyFont="1" applyBorder="1"/>
    <xf numFmtId="38" fontId="3" fillId="0" borderId="2" xfId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177" fontId="0" fillId="0" borderId="22" xfId="0" applyNumberFormat="1" applyBorder="1" applyAlignment="1">
      <alignment horizontal="center"/>
    </xf>
    <xf numFmtId="177" fontId="0" fillId="0" borderId="23" xfId="0" applyNumberFormat="1" applyBorder="1" applyAlignment="1">
      <alignment horizontal="right"/>
    </xf>
    <xf numFmtId="180" fontId="0" fillId="0" borderId="0" xfId="0" applyNumberFormat="1"/>
    <xf numFmtId="177" fontId="0" fillId="0" borderId="24" xfId="0" applyNumberFormat="1" applyBorder="1" applyAlignment="1">
      <alignment horizontal="right"/>
    </xf>
    <xf numFmtId="0" fontId="0" fillId="0" borderId="22" xfId="0" applyBorder="1"/>
    <xf numFmtId="177" fontId="0" fillId="0" borderId="25" xfId="0" applyNumberFormat="1" applyBorder="1" applyAlignment="1">
      <alignment horizontal="center"/>
    </xf>
    <xf numFmtId="177" fontId="0" fillId="0" borderId="26" xfId="0" applyNumberFormat="1" applyBorder="1"/>
    <xf numFmtId="177" fontId="0" fillId="0" borderId="27" xfId="0" applyNumberFormat="1" applyBorder="1" applyAlignment="1">
      <alignment horizontal="center"/>
    </xf>
    <xf numFmtId="177" fontId="0" fillId="0" borderId="27" xfId="0" applyNumberFormat="1" applyBorder="1"/>
    <xf numFmtId="179" fontId="1" fillId="0" borderId="6" xfId="0" applyNumberFormat="1" applyFont="1" applyBorder="1"/>
    <xf numFmtId="179" fontId="1" fillId="0" borderId="0" xfId="0" applyNumberFormat="1" applyFont="1"/>
    <xf numFmtId="0" fontId="6" fillId="0" borderId="0" xfId="0" applyFont="1" applyAlignment="1">
      <alignment horizontal="center" vertical="center"/>
    </xf>
    <xf numFmtId="179" fontId="1" fillId="0" borderId="3" xfId="0" applyNumberFormat="1" applyFont="1" applyBorder="1" applyAlignment="1">
      <alignment horizontal="right"/>
    </xf>
    <xf numFmtId="179" fontId="1" fillId="0" borderId="0" xfId="0" applyNumberFormat="1" applyFont="1" applyAlignment="1">
      <alignment horizontal="right"/>
    </xf>
    <xf numFmtId="38" fontId="0" fillId="0" borderId="28" xfId="1" applyFont="1" applyBorder="1" applyAlignment="1">
      <alignment horizontal="right" vertical="center"/>
    </xf>
    <xf numFmtId="177" fontId="0" fillId="0" borderId="7" xfId="0" applyNumberFormat="1" applyBorder="1" applyAlignment="1">
      <alignment horizontal="center"/>
    </xf>
    <xf numFmtId="38" fontId="0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40" fontId="0" fillId="0" borderId="31" xfId="1" applyNumberFormat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176" fontId="3" fillId="0" borderId="34" xfId="1" applyNumberFormat="1" applyFont="1" applyBorder="1" applyAlignment="1">
      <alignment vertical="center"/>
    </xf>
    <xf numFmtId="178" fontId="5" fillId="0" borderId="35" xfId="0" applyNumberFormat="1" applyFont="1" applyBorder="1" applyAlignment="1">
      <alignment horizontal="right" vertical="center"/>
    </xf>
    <xf numFmtId="40" fontId="0" fillId="0" borderId="8" xfId="1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3" fontId="3" fillId="0" borderId="32" xfId="1" applyNumberFormat="1" applyFont="1" applyBorder="1" applyAlignment="1">
      <alignment horizontal="right" vertical="center"/>
    </xf>
    <xf numFmtId="178" fontId="5" fillId="0" borderId="37" xfId="0" applyNumberFormat="1" applyFont="1" applyBorder="1" applyAlignment="1">
      <alignment horizontal="right" vertical="center"/>
    </xf>
    <xf numFmtId="178" fontId="5" fillId="0" borderId="5" xfId="0" applyNumberFormat="1" applyFont="1" applyBorder="1" applyAlignment="1">
      <alignment horizontal="right" vertical="center"/>
    </xf>
    <xf numFmtId="176" fontId="3" fillId="0" borderId="38" xfId="1" applyNumberFormat="1" applyFont="1" applyBorder="1" applyAlignment="1">
      <alignment vertical="center"/>
    </xf>
    <xf numFmtId="178" fontId="5" fillId="0" borderId="0" xfId="0" applyNumberFormat="1" applyFont="1"/>
    <xf numFmtId="178" fontId="5" fillId="0" borderId="39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178" fontId="5" fillId="0" borderId="1" xfId="1" applyNumberFormat="1" applyFont="1" applyBorder="1" applyAlignment="1">
      <alignment horizontal="right" vertical="center"/>
    </xf>
    <xf numFmtId="178" fontId="5" fillId="0" borderId="40" xfId="0" applyNumberFormat="1" applyFont="1" applyBorder="1" applyAlignment="1">
      <alignment horizontal="right" vertical="center"/>
    </xf>
    <xf numFmtId="178" fontId="5" fillId="0" borderId="40" xfId="1" applyNumberFormat="1" applyFont="1" applyBorder="1" applyAlignment="1">
      <alignment horizontal="right" vertical="center"/>
    </xf>
    <xf numFmtId="178" fontId="5" fillId="0" borderId="41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78" fontId="5" fillId="0" borderId="43" xfId="0" applyNumberFormat="1" applyFont="1" applyBorder="1" applyAlignment="1">
      <alignment horizontal="right" vertical="center"/>
    </xf>
    <xf numFmtId="178" fontId="5" fillId="0" borderId="44" xfId="0" applyNumberFormat="1" applyFont="1" applyBorder="1" applyAlignment="1">
      <alignment horizontal="right" vertical="center"/>
    </xf>
    <xf numFmtId="178" fontId="5" fillId="0" borderId="4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23" xfId="0" applyNumberFormat="1" applyFont="1" applyBorder="1" applyAlignment="1">
      <alignment horizontal="right" vertical="center"/>
    </xf>
    <xf numFmtId="178" fontId="5" fillId="0" borderId="47" xfId="0" applyNumberFormat="1" applyFont="1" applyBorder="1" applyAlignment="1">
      <alignment horizontal="right" vertical="center"/>
    </xf>
    <xf numFmtId="178" fontId="5" fillId="0" borderId="48" xfId="0" applyNumberFormat="1" applyFont="1" applyBorder="1" applyAlignment="1">
      <alignment horizontal="right" vertical="center"/>
    </xf>
    <xf numFmtId="178" fontId="5" fillId="0" borderId="24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9" xfId="0" applyNumberFormat="1" applyFont="1" applyBorder="1" applyAlignment="1">
      <alignment horizontal="right" vertical="center"/>
    </xf>
    <xf numFmtId="178" fontId="5" fillId="0" borderId="50" xfId="0" applyNumberFormat="1" applyFont="1" applyBorder="1" applyAlignment="1">
      <alignment horizontal="right" vertical="center"/>
    </xf>
    <xf numFmtId="178" fontId="5" fillId="0" borderId="50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51" xfId="0" applyNumberFormat="1" applyFont="1" applyBorder="1" applyAlignment="1">
      <alignment horizontal="right" vertical="center"/>
    </xf>
    <xf numFmtId="38" fontId="5" fillId="0" borderId="0" xfId="1" applyFont="1"/>
    <xf numFmtId="38" fontId="5" fillId="0" borderId="44" xfId="1" applyFont="1" applyBorder="1" applyAlignment="1">
      <alignment horizontal="right" vertical="center"/>
    </xf>
    <xf numFmtId="38" fontId="5" fillId="0" borderId="40" xfId="1" applyFont="1" applyBorder="1" applyAlignment="1">
      <alignment horizontal="right" vertical="center"/>
    </xf>
    <xf numFmtId="38" fontId="5" fillId="0" borderId="36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37" xfId="1" applyFont="1" applyBorder="1" applyAlignment="1">
      <alignment horizontal="right" vertical="center"/>
    </xf>
    <xf numFmtId="38" fontId="5" fillId="0" borderId="39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4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34" xfId="1" applyFont="1" applyBorder="1" applyAlignment="1">
      <alignment horizontal="right" vertical="center"/>
    </xf>
    <xf numFmtId="38" fontId="5" fillId="0" borderId="35" xfId="1" applyFont="1" applyBorder="1" applyAlignment="1">
      <alignment horizontal="right" vertical="center"/>
    </xf>
    <xf numFmtId="38" fontId="5" fillId="0" borderId="50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0" fillId="0" borderId="0" xfId="1" applyFont="1" applyFill="1"/>
    <xf numFmtId="38" fontId="5" fillId="0" borderId="0" xfId="1" applyFont="1" applyAlignment="1">
      <alignment horizontal="center" vertical="center"/>
    </xf>
    <xf numFmtId="38" fontId="5" fillId="0" borderId="52" xfId="1" applyFont="1" applyBorder="1" applyAlignment="1">
      <alignment horizontal="center" vertical="center"/>
    </xf>
    <xf numFmtId="38" fontId="5" fillId="0" borderId="53" xfId="1" applyFont="1" applyBorder="1" applyAlignment="1">
      <alignment horizontal="center" vertical="center"/>
    </xf>
    <xf numFmtId="38" fontId="5" fillId="0" borderId="54" xfId="1" applyFont="1" applyBorder="1" applyAlignment="1">
      <alignment horizontal="center" vertical="center"/>
    </xf>
    <xf numFmtId="38" fontId="5" fillId="0" borderId="21" xfId="1" applyFont="1" applyBorder="1" applyAlignment="1">
      <alignment horizontal="right" vertical="center"/>
    </xf>
    <xf numFmtId="38" fontId="2" fillId="0" borderId="0" xfId="1" applyFont="1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38" fontId="5" fillId="0" borderId="55" xfId="1" applyFont="1" applyBorder="1" applyAlignment="1">
      <alignment horizontal="right" vertical="center"/>
    </xf>
    <xf numFmtId="0" fontId="5" fillId="0" borderId="56" xfId="0" applyFont="1" applyBorder="1" applyAlignment="1">
      <alignment horizontal="center" vertical="center"/>
    </xf>
    <xf numFmtId="38" fontId="5" fillId="0" borderId="57" xfId="1" applyFont="1" applyBorder="1" applyAlignment="1">
      <alignment horizontal="right" vertical="center"/>
    </xf>
    <xf numFmtId="0" fontId="5" fillId="0" borderId="58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176" fontId="3" fillId="0" borderId="9" xfId="1" applyNumberFormat="1" applyFont="1" applyBorder="1" applyAlignment="1">
      <alignment vertical="center"/>
    </xf>
    <xf numFmtId="38" fontId="0" fillId="0" borderId="21" xfId="1" applyFont="1" applyBorder="1" applyAlignment="1">
      <alignment horizontal="right" vertical="center"/>
    </xf>
    <xf numFmtId="38" fontId="0" fillId="0" borderId="20" xfId="1" applyFont="1" applyBorder="1" applyAlignment="1">
      <alignment horizontal="center" vertical="center"/>
    </xf>
    <xf numFmtId="38" fontId="0" fillId="0" borderId="60" xfId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38" fontId="5" fillId="0" borderId="24" xfId="1" applyFont="1" applyBorder="1" applyAlignment="1">
      <alignment horizontal="right" vertical="center"/>
    </xf>
    <xf numFmtId="38" fontId="5" fillId="0" borderId="18" xfId="1" applyFont="1" applyFill="1" applyBorder="1" applyAlignment="1">
      <alignment horizontal="right" vertical="center"/>
    </xf>
    <xf numFmtId="38" fontId="5" fillId="0" borderId="21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2" borderId="18" xfId="1" applyFont="1" applyFill="1" applyBorder="1" applyAlignment="1">
      <alignment horizontal="right" vertical="center"/>
    </xf>
    <xf numFmtId="38" fontId="5" fillId="2" borderId="21" xfId="1" applyFont="1" applyFill="1" applyBorder="1" applyAlignment="1">
      <alignment horizontal="right" vertical="center"/>
    </xf>
    <xf numFmtId="38" fontId="5" fillId="2" borderId="11" xfId="1" applyFont="1" applyFill="1" applyBorder="1" applyAlignment="1">
      <alignment horizontal="right" vertical="center"/>
    </xf>
    <xf numFmtId="182" fontId="0" fillId="0" borderId="8" xfId="1" applyNumberFormat="1" applyFont="1" applyBorder="1" applyAlignment="1">
      <alignment horizontal="right" vertical="center"/>
    </xf>
    <xf numFmtId="177" fontId="0" fillId="0" borderId="17" xfId="1" applyNumberFormat="1" applyFont="1" applyBorder="1" applyAlignment="1">
      <alignment horizontal="right" vertical="center"/>
    </xf>
    <xf numFmtId="38" fontId="5" fillId="0" borderId="46" xfId="1" applyFont="1" applyBorder="1" applyAlignment="1">
      <alignment horizontal="right" vertical="center"/>
    </xf>
    <xf numFmtId="38" fontId="5" fillId="0" borderId="61" xfId="1" applyFont="1" applyBorder="1" applyAlignment="1">
      <alignment horizontal="right" vertical="center"/>
    </xf>
    <xf numFmtId="38" fontId="5" fillId="0" borderId="38" xfId="1" applyFont="1" applyBorder="1" applyAlignment="1">
      <alignment horizontal="right" vertical="center"/>
    </xf>
    <xf numFmtId="38" fontId="5" fillId="0" borderId="62" xfId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center" vertical="center"/>
    </xf>
    <xf numFmtId="178" fontId="5" fillId="0" borderId="22" xfId="0" applyNumberFormat="1" applyFont="1" applyBorder="1" applyAlignment="1">
      <alignment horizontal="center" vertical="center"/>
    </xf>
    <xf numFmtId="178" fontId="5" fillId="0" borderId="50" xfId="0" applyNumberFormat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50" xfId="1" applyFont="1" applyBorder="1" applyAlignment="1">
      <alignment horizontal="center" vertical="center"/>
    </xf>
    <xf numFmtId="178" fontId="5" fillId="0" borderId="63" xfId="0" applyNumberFormat="1" applyFont="1" applyBorder="1" applyAlignment="1">
      <alignment horizontal="center" vertical="center"/>
    </xf>
    <xf numFmtId="38" fontId="5" fillId="0" borderId="63" xfId="1" applyFont="1" applyBorder="1" applyAlignment="1">
      <alignment horizontal="center" vertical="center"/>
    </xf>
    <xf numFmtId="179" fontId="1" fillId="0" borderId="3" xfId="0" applyNumberFormat="1" applyFont="1" applyBorder="1"/>
    <xf numFmtId="177" fontId="1" fillId="0" borderId="19" xfId="0" applyNumberFormat="1" applyFont="1" applyBorder="1"/>
    <xf numFmtId="3" fontId="3" fillId="0" borderId="38" xfId="1" applyNumberFormat="1" applyFont="1" applyBorder="1" applyAlignment="1">
      <alignment vertical="center"/>
    </xf>
    <xf numFmtId="176" fontId="3" fillId="0" borderId="32" xfId="1" applyNumberFormat="1" applyFont="1" applyBorder="1" applyAlignment="1">
      <alignment vertical="center"/>
    </xf>
    <xf numFmtId="180" fontId="0" fillId="0" borderId="19" xfId="0" applyNumberFormat="1" applyBorder="1"/>
    <xf numFmtId="180" fontId="0" fillId="0" borderId="6" xfId="0" applyNumberFormat="1" applyBorder="1" applyAlignment="1">
      <alignment horizontal="right"/>
    </xf>
    <xf numFmtId="180" fontId="0" fillId="0" borderId="3" xfId="0" applyNumberForma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3" fontId="3" fillId="0" borderId="9" xfId="1" applyNumberFormat="1" applyFont="1" applyBorder="1" applyAlignment="1">
      <alignment horizontal="right" vertical="center"/>
    </xf>
    <xf numFmtId="3" fontId="3" fillId="0" borderId="34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0" fillId="0" borderId="24" xfId="0" applyNumberFormat="1" applyBorder="1" applyAlignment="1">
      <alignment horizontal="center"/>
    </xf>
    <xf numFmtId="0" fontId="5" fillId="0" borderId="6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right" vertical="center"/>
    </xf>
    <xf numFmtId="179" fontId="1" fillId="0" borderId="6" xfId="0" applyNumberFormat="1" applyFont="1" applyBorder="1" applyAlignment="1">
      <alignment horizontal="right"/>
    </xf>
    <xf numFmtId="38" fontId="5" fillId="2" borderId="8" xfId="1" applyFont="1" applyFill="1" applyBorder="1" applyAlignment="1">
      <alignment horizontal="right" vertical="center"/>
    </xf>
    <xf numFmtId="0" fontId="18" fillId="0" borderId="3" xfId="0" applyFont="1" applyBorder="1"/>
    <xf numFmtId="49" fontId="18" fillId="0" borderId="3" xfId="0" applyNumberFormat="1" applyFont="1" applyBorder="1"/>
    <xf numFmtId="0" fontId="18" fillId="0" borderId="0" xfId="0" applyFont="1"/>
    <xf numFmtId="0" fontId="17" fillId="0" borderId="6" xfId="0" applyFont="1" applyBorder="1" applyAlignment="1">
      <alignment horizontal="center" vertical="center"/>
    </xf>
    <xf numFmtId="49" fontId="26" fillId="0" borderId="14" xfId="0" applyNumberFormat="1" applyFont="1" applyBorder="1" applyAlignment="1">
      <alignment horizontal="center" wrapText="1"/>
    </xf>
    <xf numFmtId="0" fontId="26" fillId="0" borderId="14" xfId="0" applyFont="1" applyBorder="1" applyAlignment="1">
      <alignment horizontal="center" wrapText="1"/>
    </xf>
    <xf numFmtId="2" fontId="26" fillId="0" borderId="14" xfId="0" applyNumberFormat="1" applyFont="1" applyBorder="1" applyAlignment="1">
      <alignment horizontal="center" vertical="center"/>
    </xf>
    <xf numFmtId="0" fontId="26" fillId="0" borderId="14" xfId="0" applyFont="1" applyBorder="1"/>
    <xf numFmtId="185" fontId="26" fillId="0" borderId="14" xfId="0" applyNumberFormat="1" applyFont="1" applyBorder="1" applyAlignment="1">
      <alignment horizontal="center" wrapText="1"/>
    </xf>
    <xf numFmtId="185" fontId="26" fillId="0" borderId="14" xfId="0" applyNumberFormat="1" applyFont="1" applyBorder="1" applyAlignment="1">
      <alignment horizontal="center"/>
    </xf>
    <xf numFmtId="38" fontId="5" fillId="0" borderId="2" xfId="1" applyFont="1" applyBorder="1" applyAlignment="1">
      <alignment horizontal="right" vertical="center"/>
    </xf>
    <xf numFmtId="179" fontId="11" fillId="0" borderId="0" xfId="0" applyNumberFormat="1" applyFont="1"/>
    <xf numFmtId="179" fontId="8" fillId="0" borderId="0" xfId="0" applyNumberFormat="1" applyFont="1" applyAlignment="1">
      <alignment horizontal="center"/>
    </xf>
    <xf numFmtId="179" fontId="9" fillId="0" borderId="0" xfId="0" applyNumberFormat="1" applyFont="1"/>
    <xf numFmtId="179" fontId="16" fillId="0" borderId="0" xfId="4" applyNumberFormat="1" applyFont="1" applyAlignment="1">
      <alignment vertical="center"/>
    </xf>
    <xf numFmtId="38" fontId="0" fillId="0" borderId="7" xfId="1" applyFont="1" applyBorder="1" applyAlignment="1">
      <alignment horizontal="right" vertical="center"/>
    </xf>
    <xf numFmtId="38" fontId="12" fillId="0" borderId="11" xfId="1" applyFont="1" applyFill="1" applyBorder="1" applyAlignment="1">
      <alignment vertical="center"/>
    </xf>
    <xf numFmtId="38" fontId="5" fillId="0" borderId="11" xfId="1" applyFont="1" applyBorder="1" applyAlignment="1">
      <alignment horizontal="center" vertical="center"/>
    </xf>
    <xf numFmtId="38" fontId="2" fillId="2" borderId="7" xfId="1" applyFont="1" applyFill="1" applyBorder="1" applyAlignment="1">
      <alignment horizontal="right" vertical="center"/>
    </xf>
    <xf numFmtId="38" fontId="12" fillId="2" borderId="11" xfId="1" applyFont="1" applyFill="1" applyBorder="1" applyAlignment="1">
      <alignment vertical="center"/>
    </xf>
    <xf numFmtId="38" fontId="0" fillId="0" borderId="7" xfId="1" applyFont="1" applyFill="1" applyBorder="1" applyAlignment="1">
      <alignment horizontal="right" vertical="center"/>
    </xf>
    <xf numFmtId="38" fontId="12" fillId="0" borderId="11" xfId="1" applyFont="1" applyBorder="1" applyAlignment="1">
      <alignment horizontal="left" vertical="center"/>
    </xf>
    <xf numFmtId="38" fontId="0" fillId="0" borderId="47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40" fontId="0" fillId="0" borderId="66" xfId="1" applyNumberFormat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40" fontId="0" fillId="0" borderId="67" xfId="1" applyNumberFormat="1" applyFont="1" applyBorder="1" applyAlignment="1">
      <alignment horizontal="right" vertical="center"/>
    </xf>
    <xf numFmtId="38" fontId="0" fillId="0" borderId="68" xfId="1" applyFont="1" applyBorder="1" applyAlignment="1">
      <alignment horizontal="right" vertical="center"/>
    </xf>
    <xf numFmtId="40" fontId="0" fillId="0" borderId="5" xfId="1" applyNumberFormat="1" applyFont="1" applyBorder="1" applyAlignment="1">
      <alignment horizontal="right" vertical="center"/>
    </xf>
    <xf numFmtId="0" fontId="5" fillId="0" borderId="0" xfId="0" applyFont="1"/>
    <xf numFmtId="38" fontId="5" fillId="0" borderId="40" xfId="1" applyFont="1" applyBorder="1" applyAlignment="1">
      <alignment vertical="center"/>
    </xf>
    <xf numFmtId="38" fontId="0" fillId="0" borderId="58" xfId="1" applyFont="1" applyBorder="1" applyAlignment="1">
      <alignment horizontal="right" vertical="center"/>
    </xf>
    <xf numFmtId="38" fontId="0" fillId="0" borderId="69" xfId="1" applyFont="1" applyBorder="1" applyAlignment="1">
      <alignment horizontal="right" vertical="center"/>
    </xf>
    <xf numFmtId="38" fontId="0" fillId="0" borderId="70" xfId="1" applyFont="1" applyBorder="1" applyAlignment="1">
      <alignment horizontal="right" vertical="center"/>
    </xf>
    <xf numFmtId="40" fontId="0" fillId="0" borderId="71" xfId="1" applyNumberFormat="1" applyFont="1" applyBorder="1" applyAlignment="1">
      <alignment horizontal="right" vertical="center"/>
    </xf>
    <xf numFmtId="38" fontId="0" fillId="0" borderId="59" xfId="1" applyFont="1" applyBorder="1" applyAlignment="1">
      <alignment horizontal="right" vertical="center"/>
    </xf>
    <xf numFmtId="40" fontId="0" fillId="0" borderId="72" xfId="1" applyNumberFormat="1" applyFont="1" applyBorder="1" applyAlignment="1">
      <alignment horizontal="right" vertical="center"/>
    </xf>
    <xf numFmtId="38" fontId="0" fillId="0" borderId="73" xfId="1" applyFont="1" applyBorder="1" applyAlignment="1">
      <alignment horizontal="right" vertical="center"/>
    </xf>
    <xf numFmtId="40" fontId="0" fillId="0" borderId="69" xfId="1" applyNumberFormat="1" applyFont="1" applyBorder="1" applyAlignment="1">
      <alignment horizontal="right" vertical="center"/>
    </xf>
    <xf numFmtId="38" fontId="0" fillId="0" borderId="64" xfId="1" applyFont="1" applyBorder="1" applyAlignment="1">
      <alignment horizontal="right" vertical="center"/>
    </xf>
    <xf numFmtId="38" fontId="0" fillId="0" borderId="74" xfId="1" applyFont="1" applyBorder="1" applyAlignment="1">
      <alignment horizontal="right" vertical="center"/>
    </xf>
    <xf numFmtId="38" fontId="0" fillId="0" borderId="75" xfId="1" applyFont="1" applyBorder="1" applyAlignment="1">
      <alignment horizontal="right" vertical="center"/>
    </xf>
    <xf numFmtId="177" fontId="0" fillId="0" borderId="76" xfId="1" applyNumberFormat="1" applyFont="1" applyBorder="1" applyAlignment="1">
      <alignment horizontal="right" vertical="center"/>
    </xf>
    <xf numFmtId="38" fontId="0" fillId="0" borderId="77" xfId="1" applyFont="1" applyBorder="1" applyAlignment="1">
      <alignment horizontal="right" vertical="center"/>
    </xf>
    <xf numFmtId="40" fontId="0" fillId="0" borderId="78" xfId="1" applyNumberFormat="1" applyFont="1" applyBorder="1" applyAlignment="1">
      <alignment horizontal="right" vertical="center"/>
    </xf>
    <xf numFmtId="38" fontId="0" fillId="0" borderId="79" xfId="1" applyFont="1" applyBorder="1" applyAlignment="1">
      <alignment horizontal="right" vertical="center"/>
    </xf>
    <xf numFmtId="182" fontId="0" fillId="0" borderId="74" xfId="1" applyNumberFormat="1" applyFont="1" applyBorder="1" applyAlignment="1">
      <alignment horizontal="right" vertical="center"/>
    </xf>
    <xf numFmtId="40" fontId="0" fillId="0" borderId="76" xfId="1" applyNumberFormat="1" applyFont="1" applyBorder="1" applyAlignment="1">
      <alignment horizontal="right" vertical="center"/>
    </xf>
    <xf numFmtId="38" fontId="5" fillId="0" borderId="80" xfId="1" applyFont="1" applyBorder="1" applyAlignment="1">
      <alignment horizontal="right" vertical="center"/>
    </xf>
    <xf numFmtId="178" fontId="15" fillId="0" borderId="42" xfId="0" applyNumberFormat="1" applyFont="1" applyBorder="1"/>
    <xf numFmtId="178" fontId="15" fillId="0" borderId="37" xfId="0" applyNumberFormat="1" applyFont="1" applyBorder="1"/>
    <xf numFmtId="178" fontId="19" fillId="0" borderId="14" xfId="0" applyNumberFormat="1" applyFont="1" applyBorder="1" applyAlignment="1">
      <alignment horizontal="center" vertical="center" wrapText="1"/>
    </xf>
    <xf numFmtId="178" fontId="20" fillId="0" borderId="14" xfId="0" applyNumberFormat="1" applyFont="1" applyBorder="1" applyAlignment="1">
      <alignment horizontal="center" vertical="center" wrapText="1"/>
    </xf>
    <xf numFmtId="178" fontId="21" fillId="0" borderId="14" xfId="0" applyNumberFormat="1" applyFont="1" applyBorder="1" applyAlignment="1">
      <alignment horizontal="center" vertical="center" wrapText="1"/>
    </xf>
    <xf numFmtId="178" fontId="19" fillId="0" borderId="37" xfId="0" applyNumberFormat="1" applyFont="1" applyBorder="1"/>
    <xf numFmtId="179" fontId="15" fillId="0" borderId="11" xfId="0" applyNumberFormat="1" applyFont="1" applyBorder="1"/>
    <xf numFmtId="179" fontId="23" fillId="0" borderId="44" xfId="0" applyNumberFormat="1" applyFont="1" applyBorder="1" applyAlignment="1">
      <alignment horizontal="center"/>
    </xf>
    <xf numFmtId="179" fontId="19" fillId="0" borderId="37" xfId="0" applyNumberFormat="1" applyFont="1" applyBorder="1"/>
    <xf numFmtId="178" fontId="15" fillId="0" borderId="11" xfId="0" applyNumberFormat="1" applyFont="1" applyBorder="1"/>
    <xf numFmtId="38" fontId="15" fillId="0" borderId="11" xfId="1" applyFont="1" applyBorder="1"/>
    <xf numFmtId="38" fontId="19" fillId="0" borderId="37" xfId="1" applyFont="1" applyBorder="1"/>
    <xf numFmtId="179" fontId="15" fillId="0" borderId="34" xfId="0" applyNumberFormat="1" applyFont="1" applyBorder="1"/>
    <xf numFmtId="178" fontId="15" fillId="0" borderId="34" xfId="0" applyNumberFormat="1" applyFont="1" applyBorder="1"/>
    <xf numFmtId="38" fontId="15" fillId="0" borderId="42" xfId="1" applyFont="1" applyBorder="1"/>
    <xf numFmtId="38" fontId="15" fillId="0" borderId="37" xfId="1" applyFont="1" applyBorder="1"/>
    <xf numFmtId="179" fontId="23" fillId="0" borderId="11" xfId="0" applyNumberFormat="1" applyFont="1" applyBorder="1" applyAlignment="1">
      <alignment horizontal="center"/>
    </xf>
    <xf numFmtId="178" fontId="19" fillId="0" borderId="44" xfId="0" applyNumberFormat="1" applyFont="1" applyBorder="1" applyAlignment="1">
      <alignment horizontal="center"/>
    </xf>
    <xf numFmtId="179" fontId="16" fillId="0" borderId="44" xfId="0" applyNumberFormat="1" applyFont="1" applyBorder="1" applyAlignment="1">
      <alignment horizontal="center"/>
    </xf>
    <xf numFmtId="177" fontId="23" fillId="0" borderId="44" xfId="0" applyNumberFormat="1" applyFont="1" applyBorder="1" applyAlignment="1">
      <alignment horizontal="center"/>
    </xf>
    <xf numFmtId="177" fontId="19" fillId="0" borderId="37" xfId="0" applyNumberFormat="1" applyFont="1" applyBorder="1"/>
    <xf numFmtId="177" fontId="15" fillId="0" borderId="34" xfId="0" applyNumberFormat="1" applyFont="1" applyBorder="1"/>
    <xf numFmtId="177" fontId="20" fillId="0" borderId="37" xfId="0" applyNumberFormat="1" applyFont="1" applyBorder="1" applyAlignment="1">
      <alignment wrapText="1"/>
    </xf>
    <xf numFmtId="38" fontId="0" fillId="0" borderId="21" xfId="1" applyFont="1" applyBorder="1" applyAlignment="1">
      <alignment horizontal="right"/>
    </xf>
    <xf numFmtId="176" fontId="16" fillId="0" borderId="14" xfId="4" applyNumberFormat="1" applyFont="1" applyBorder="1" applyAlignment="1">
      <alignment vertical="center"/>
    </xf>
    <xf numFmtId="176" fontId="24" fillId="0" borderId="14" xfId="4" applyNumberFormat="1" applyFont="1" applyBorder="1" applyAlignment="1">
      <alignment vertical="center"/>
    </xf>
    <xf numFmtId="181" fontId="16" fillId="0" borderId="14" xfId="4" applyNumberFormat="1" applyFont="1" applyBorder="1" applyAlignment="1">
      <alignment vertical="center"/>
    </xf>
    <xf numFmtId="181" fontId="16" fillId="0" borderId="14" xfId="4" applyNumberFormat="1" applyFont="1" applyBorder="1" applyAlignment="1">
      <alignment horizontal="right" vertical="center"/>
    </xf>
    <xf numFmtId="179" fontId="16" fillId="0" borderId="14" xfId="4" applyNumberFormat="1" applyFont="1" applyBorder="1" applyAlignment="1">
      <alignment vertical="center"/>
    </xf>
    <xf numFmtId="182" fontId="16" fillId="0" borderId="14" xfId="4" applyNumberFormat="1" applyFont="1" applyBorder="1" applyAlignment="1">
      <alignment vertical="center"/>
    </xf>
    <xf numFmtId="183" fontId="16" fillId="0" borderId="14" xfId="4" applyNumberFormat="1" applyFont="1" applyBorder="1" applyAlignment="1">
      <alignment vertical="center"/>
    </xf>
    <xf numFmtId="184" fontId="16" fillId="0" borderId="14" xfId="4" applyNumberFormat="1" applyFont="1" applyBorder="1" applyAlignment="1">
      <alignment vertical="center"/>
    </xf>
    <xf numFmtId="3" fontId="16" fillId="0" borderId="14" xfId="4" applyNumberFormat="1" applyFont="1" applyBorder="1" applyAlignment="1">
      <alignment vertical="center"/>
    </xf>
    <xf numFmtId="0" fontId="26" fillId="0" borderId="44" xfId="0" applyFont="1" applyBorder="1"/>
    <xf numFmtId="176" fontId="5" fillId="0" borderId="36" xfId="1" applyNumberFormat="1" applyFont="1" applyBorder="1" applyAlignment="1">
      <alignment horizontal="right" vertical="center"/>
    </xf>
    <xf numFmtId="0" fontId="0" fillId="0" borderId="3" xfId="0" applyBorder="1"/>
    <xf numFmtId="177" fontId="0" fillId="0" borderId="19" xfId="0" applyNumberFormat="1" applyBorder="1"/>
    <xf numFmtId="177" fontId="0" fillId="0" borderId="6" xfId="0" applyNumberFormat="1" applyBorder="1" applyAlignment="1">
      <alignment horizontal="right"/>
    </xf>
    <xf numFmtId="177" fontId="0" fillId="0" borderId="81" xfId="0" applyNumberFormat="1" applyBorder="1" applyAlignment="1">
      <alignment horizontal="center"/>
    </xf>
    <xf numFmtId="177" fontId="0" fillId="0" borderId="82" xfId="0" applyNumberFormat="1" applyBorder="1"/>
    <xf numFmtId="177" fontId="0" fillId="0" borderId="83" xfId="0" applyNumberFormat="1" applyBorder="1" applyAlignment="1">
      <alignment horizontal="left"/>
    </xf>
    <xf numFmtId="177" fontId="0" fillId="0" borderId="81" xfId="0" applyNumberFormat="1" applyBorder="1"/>
    <xf numFmtId="177" fontId="0" fillId="0" borderId="84" xfId="0" applyNumberFormat="1" applyBorder="1" applyAlignment="1">
      <alignment horizontal="left"/>
    </xf>
    <xf numFmtId="177" fontId="0" fillId="0" borderId="84" xfId="0" applyNumberFormat="1" applyBorder="1"/>
    <xf numFmtId="38" fontId="5" fillId="0" borderId="18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0" fillId="0" borderId="18" xfId="1" applyFont="1" applyBorder="1" applyAlignment="1">
      <alignment horizontal="right" vertical="center"/>
    </xf>
    <xf numFmtId="38" fontId="0" fillId="0" borderId="85" xfId="1" applyFont="1" applyBorder="1" applyAlignment="1">
      <alignment horizontal="right" vertical="center"/>
    </xf>
    <xf numFmtId="38" fontId="2" fillId="3" borderId="86" xfId="1" applyFont="1" applyFill="1" applyBorder="1" applyAlignment="1">
      <alignment horizontal="right" vertical="center"/>
    </xf>
    <xf numFmtId="38" fontId="5" fillId="3" borderId="87" xfId="1" applyFont="1" applyFill="1" applyBorder="1" applyAlignment="1">
      <alignment horizontal="right" vertical="center"/>
    </xf>
    <xf numFmtId="38" fontId="5" fillId="3" borderId="86" xfId="1" applyFont="1" applyFill="1" applyBorder="1" applyAlignment="1">
      <alignment horizontal="right" vertical="center"/>
    </xf>
    <xf numFmtId="38" fontId="5" fillId="3" borderId="88" xfId="1" applyFont="1" applyFill="1" applyBorder="1" applyAlignment="1">
      <alignment horizontal="right" vertical="center"/>
    </xf>
    <xf numFmtId="38" fontId="5" fillId="3" borderId="89" xfId="1" applyFont="1" applyFill="1" applyBorder="1" applyAlignment="1">
      <alignment horizontal="right" vertical="center"/>
    </xf>
    <xf numFmtId="38" fontId="5" fillId="3" borderId="87" xfId="1" applyFont="1" applyFill="1" applyBorder="1" applyAlignment="1">
      <alignment vertical="center"/>
    </xf>
    <xf numFmtId="38" fontId="5" fillId="3" borderId="86" xfId="1" applyFont="1" applyFill="1" applyBorder="1" applyAlignment="1">
      <alignment vertical="center"/>
    </xf>
    <xf numFmtId="38" fontId="5" fillId="3" borderId="89" xfId="1" applyFont="1" applyFill="1" applyBorder="1" applyAlignment="1">
      <alignment vertical="center"/>
    </xf>
    <xf numFmtId="38" fontId="2" fillId="3" borderId="90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38" fontId="6" fillId="3" borderId="14" xfId="1" applyFont="1" applyFill="1" applyBorder="1" applyAlignment="1">
      <alignment horizontal="center" vertical="center"/>
    </xf>
    <xf numFmtId="38" fontId="6" fillId="3" borderId="9" xfId="1" applyFont="1" applyFill="1" applyBorder="1" applyAlignment="1">
      <alignment horizontal="center" vertical="center"/>
    </xf>
    <xf numFmtId="0" fontId="6" fillId="3" borderId="91" xfId="0" applyFont="1" applyFill="1" applyBorder="1" applyAlignment="1">
      <alignment horizontal="center" vertical="center"/>
    </xf>
    <xf numFmtId="38" fontId="6" fillId="3" borderId="38" xfId="1" applyFont="1" applyFill="1" applyBorder="1" applyAlignment="1">
      <alignment horizontal="center" vertical="center"/>
    </xf>
    <xf numFmtId="38" fontId="6" fillId="3" borderId="92" xfId="1" applyFont="1" applyFill="1" applyBorder="1" applyAlignment="1">
      <alignment horizontal="center" vertical="center"/>
    </xf>
    <xf numFmtId="38" fontId="6" fillId="3" borderId="32" xfId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93" xfId="0" applyFont="1" applyFill="1" applyBorder="1" applyAlignment="1">
      <alignment horizontal="center" vertical="center"/>
    </xf>
    <xf numFmtId="38" fontId="6" fillId="3" borderId="94" xfId="1" applyFont="1" applyFill="1" applyBorder="1" applyAlignment="1">
      <alignment horizontal="center" vertical="center"/>
    </xf>
    <xf numFmtId="38" fontId="5" fillId="4" borderId="9" xfId="1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center" vertical="center"/>
    </xf>
    <xf numFmtId="38" fontId="5" fillId="4" borderId="34" xfId="1" applyFont="1" applyFill="1" applyBorder="1" applyAlignment="1">
      <alignment horizontal="right" vertical="center"/>
    </xf>
    <xf numFmtId="38" fontId="5" fillId="4" borderId="11" xfId="1" applyFont="1" applyFill="1" applyBorder="1" applyAlignment="1">
      <alignment horizontal="right" vertical="center"/>
    </xf>
    <xf numFmtId="0" fontId="5" fillId="4" borderId="95" xfId="0" applyFont="1" applyFill="1" applyBorder="1" applyAlignment="1">
      <alignment horizontal="center" vertical="center"/>
    </xf>
    <xf numFmtId="38" fontId="5" fillId="4" borderId="32" xfId="1" applyFont="1" applyFill="1" applyBorder="1" applyAlignment="1">
      <alignment horizontal="right" vertical="center"/>
    </xf>
    <xf numFmtId="38" fontId="5" fillId="4" borderId="29" xfId="1" applyFont="1" applyFill="1" applyBorder="1" applyAlignment="1">
      <alignment horizontal="right" vertical="center"/>
    </xf>
    <xf numFmtId="0" fontId="5" fillId="4" borderId="96" xfId="0" applyFont="1" applyFill="1" applyBorder="1" applyAlignment="1">
      <alignment horizontal="center" vertical="center"/>
    </xf>
    <xf numFmtId="38" fontId="5" fillId="4" borderId="94" xfId="0" applyNumberFormat="1" applyFont="1" applyFill="1" applyBorder="1" applyAlignment="1">
      <alignment vertical="center"/>
    </xf>
    <xf numFmtId="38" fontId="5" fillId="4" borderId="97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38" fontId="5" fillId="4" borderId="57" xfId="1" applyFont="1" applyFill="1" applyBorder="1" applyAlignment="1">
      <alignment horizontal="right" vertical="center"/>
    </xf>
    <xf numFmtId="38" fontId="5" fillId="4" borderId="59" xfId="1" applyFont="1" applyFill="1" applyBorder="1" applyAlignment="1">
      <alignment horizontal="right" vertical="center"/>
    </xf>
    <xf numFmtId="38" fontId="3" fillId="4" borderId="98" xfId="1" applyFont="1" applyFill="1" applyBorder="1" applyAlignment="1">
      <alignment vertical="center"/>
    </xf>
    <xf numFmtId="38" fontId="3" fillId="4" borderId="5" xfId="1" applyFont="1" applyFill="1" applyBorder="1" applyAlignment="1">
      <alignment vertical="center"/>
    </xf>
    <xf numFmtId="176" fontId="3" fillId="4" borderId="34" xfId="1" applyNumberFormat="1" applyFont="1" applyFill="1" applyBorder="1" applyAlignment="1">
      <alignment vertical="center"/>
    </xf>
    <xf numFmtId="3" fontId="3" fillId="4" borderId="34" xfId="1" applyNumberFormat="1" applyFont="1" applyFill="1" applyBorder="1" applyAlignment="1">
      <alignment vertical="center"/>
    </xf>
    <xf numFmtId="0" fontId="26" fillId="4" borderId="14" xfId="0" applyFont="1" applyFill="1" applyBorder="1" applyAlignment="1">
      <alignment horizontal="center" vertical="center" wrapText="1"/>
    </xf>
    <xf numFmtId="49" fontId="27" fillId="4" borderId="14" xfId="0" applyNumberFormat="1" applyFont="1" applyFill="1" applyBorder="1" applyAlignment="1">
      <alignment horizontal="center" vertical="center" wrapText="1"/>
    </xf>
    <xf numFmtId="49" fontId="26" fillId="4" borderId="14" xfId="0" applyNumberFormat="1" applyFont="1" applyFill="1" applyBorder="1" applyAlignment="1">
      <alignment horizontal="center" wrapText="1"/>
    </xf>
    <xf numFmtId="0" fontId="26" fillId="4" borderId="14" xfId="0" applyFont="1" applyFill="1" applyBorder="1" applyAlignment="1">
      <alignment horizontal="center"/>
    </xf>
    <xf numFmtId="49" fontId="26" fillId="4" borderId="14" xfId="0" applyNumberFormat="1" applyFont="1" applyFill="1" applyBorder="1" applyAlignment="1">
      <alignment horizontal="center"/>
    </xf>
    <xf numFmtId="38" fontId="5" fillId="0" borderId="8" xfId="1" applyFont="1" applyFill="1" applyBorder="1" applyAlignment="1">
      <alignment horizontal="right" vertical="center"/>
    </xf>
    <xf numFmtId="38" fontId="0" fillId="0" borderId="8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0" fillId="0" borderId="28" xfId="1" applyFont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38" fontId="5" fillId="4" borderId="18" xfId="1" applyFont="1" applyFill="1" applyBorder="1" applyAlignment="1">
      <alignment horizontal="right" vertical="center"/>
    </xf>
    <xf numFmtId="0" fontId="3" fillId="0" borderId="9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4" borderId="93" xfId="0" applyFont="1" applyFill="1" applyBorder="1" applyAlignment="1">
      <alignment horizontal="center" vertical="center"/>
    </xf>
    <xf numFmtId="38" fontId="3" fillId="0" borderId="98" xfId="1" applyFont="1" applyBorder="1" applyAlignment="1">
      <alignment vertical="center"/>
    </xf>
    <xf numFmtId="38" fontId="3" fillId="0" borderId="99" xfId="1" applyFont="1" applyBorder="1" applyAlignment="1">
      <alignment horizontal="right" vertical="center"/>
    </xf>
    <xf numFmtId="38" fontId="3" fillId="0" borderId="100" xfId="1" applyFont="1" applyBorder="1" applyAlignment="1">
      <alignment horizontal="right" vertical="center"/>
    </xf>
    <xf numFmtId="38" fontId="3" fillId="0" borderId="101" xfId="1" applyFont="1" applyBorder="1" applyAlignment="1">
      <alignment horizontal="right" vertical="center"/>
    </xf>
    <xf numFmtId="38" fontId="3" fillId="0" borderId="102" xfId="1" applyFont="1" applyBorder="1" applyAlignment="1">
      <alignment horizontal="right" vertical="center"/>
    </xf>
    <xf numFmtId="0" fontId="5" fillId="0" borderId="10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0" fontId="0" fillId="0" borderId="17" xfId="1" applyNumberFormat="1" applyFont="1" applyBorder="1" applyAlignment="1">
      <alignment horizontal="right" vertical="center"/>
    </xf>
    <xf numFmtId="0" fontId="0" fillId="0" borderId="12" xfId="1" applyNumberFormat="1" applyFont="1" applyBorder="1" applyAlignment="1">
      <alignment horizontal="right" vertical="center"/>
    </xf>
    <xf numFmtId="180" fontId="0" fillId="0" borderId="8" xfId="1" applyNumberFormat="1" applyFont="1" applyBorder="1" applyAlignment="1">
      <alignment horizontal="right" vertical="center"/>
    </xf>
    <xf numFmtId="180" fontId="0" fillId="0" borderId="12" xfId="1" applyNumberFormat="1" applyFont="1" applyBorder="1" applyAlignment="1">
      <alignment horizontal="right" vertical="center"/>
    </xf>
    <xf numFmtId="49" fontId="0" fillId="0" borderId="12" xfId="1" applyNumberFormat="1" applyFont="1" applyBorder="1" applyAlignment="1">
      <alignment horizontal="right" vertical="center"/>
    </xf>
    <xf numFmtId="38" fontId="5" fillId="0" borderId="107" xfId="1" applyFont="1" applyBorder="1" applyAlignment="1">
      <alignment horizontal="right" vertical="center"/>
    </xf>
    <xf numFmtId="38" fontId="5" fillId="4" borderId="8" xfId="1" applyFont="1" applyFill="1" applyBorder="1" applyAlignment="1">
      <alignment horizontal="right" vertical="center"/>
    </xf>
    <xf numFmtId="38" fontId="5" fillId="4" borderId="5" xfId="1" applyFont="1" applyFill="1" applyBorder="1" applyAlignment="1">
      <alignment horizontal="right" vertical="center"/>
    </xf>
    <xf numFmtId="0" fontId="5" fillId="0" borderId="99" xfId="0" applyFont="1" applyBorder="1" applyAlignment="1">
      <alignment horizontal="center" vertical="center"/>
    </xf>
    <xf numFmtId="38" fontId="5" fillId="0" borderId="110" xfId="1" applyFont="1" applyBorder="1" applyAlignment="1">
      <alignment horizontal="right" vertical="center"/>
    </xf>
    <xf numFmtId="38" fontId="5" fillId="0" borderId="111" xfId="1" applyFont="1" applyBorder="1" applyAlignment="1">
      <alignment horizontal="right" vertical="center"/>
    </xf>
    <xf numFmtId="38" fontId="5" fillId="0" borderId="112" xfId="1" applyFont="1" applyBorder="1" applyAlignment="1">
      <alignment horizontal="right" vertical="center"/>
    </xf>
    <xf numFmtId="38" fontId="5" fillId="0" borderId="99" xfId="1" applyFont="1" applyBorder="1" applyAlignment="1">
      <alignment horizontal="right" vertical="center"/>
    </xf>
    <xf numFmtId="38" fontId="5" fillId="0" borderId="101" xfId="1" applyFont="1" applyBorder="1" applyAlignment="1">
      <alignment horizontal="right" vertical="center"/>
    </xf>
    <xf numFmtId="38" fontId="5" fillId="4" borderId="101" xfId="1" applyFont="1" applyFill="1" applyBorder="1" applyAlignment="1">
      <alignment horizontal="right" vertical="center"/>
    </xf>
    <xf numFmtId="38" fontId="5" fillId="4" borderId="102" xfId="1" applyFont="1" applyFill="1" applyBorder="1" applyAlignment="1">
      <alignment horizontal="right" vertical="center"/>
    </xf>
    <xf numFmtId="38" fontId="5" fillId="4" borderId="98" xfId="0" applyNumberFormat="1" applyFont="1" applyFill="1" applyBorder="1" applyAlignment="1">
      <alignment vertical="center"/>
    </xf>
    <xf numFmtId="178" fontId="5" fillId="0" borderId="63" xfId="0" applyNumberFormat="1" applyFont="1" applyBorder="1" applyAlignment="1">
      <alignment horizontal="right" vertical="center"/>
    </xf>
    <xf numFmtId="38" fontId="5" fillId="0" borderId="63" xfId="1" applyFont="1" applyBorder="1" applyAlignment="1">
      <alignment horizontal="right" vertical="center"/>
    </xf>
    <xf numFmtId="177" fontId="1" fillId="0" borderId="3" xfId="0" applyNumberFormat="1" applyFont="1" applyBorder="1" applyAlignment="1">
      <alignment horizontal="right"/>
    </xf>
    <xf numFmtId="177" fontId="1" fillId="0" borderId="0" xfId="0" applyNumberFormat="1" applyFont="1" applyAlignment="1">
      <alignment horizontal="right"/>
    </xf>
    <xf numFmtId="179" fontId="1" fillId="0" borderId="19" xfId="0" applyNumberFormat="1" applyFont="1" applyBorder="1" applyAlignment="1">
      <alignment horizontal="right"/>
    </xf>
    <xf numFmtId="38" fontId="0" fillId="3" borderId="86" xfId="1" applyFont="1" applyFill="1" applyBorder="1" applyAlignment="1">
      <alignment horizontal="right" vertical="center"/>
    </xf>
    <xf numFmtId="0" fontId="6" fillId="0" borderId="113" xfId="0" applyFont="1" applyBorder="1" applyAlignment="1">
      <alignment horizontal="center" vertical="center"/>
    </xf>
    <xf numFmtId="0" fontId="6" fillId="0" borderId="114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38" fontId="12" fillId="0" borderId="11" xfId="1" applyFont="1" applyFill="1" applyBorder="1" applyAlignment="1">
      <alignment horizontal="left" vertical="center"/>
    </xf>
    <xf numFmtId="178" fontId="5" fillId="0" borderId="20" xfId="0" applyNumberFormat="1" applyFont="1" applyBorder="1" applyAlignment="1">
      <alignment horizontal="right" vertical="center"/>
    </xf>
    <xf numFmtId="186" fontId="0" fillId="0" borderId="0" xfId="0" applyNumberFormat="1" applyAlignment="1">
      <alignment horizontal="right"/>
    </xf>
    <xf numFmtId="186" fontId="0" fillId="0" borderId="6" xfId="0" applyNumberFormat="1" applyBorder="1" applyAlignment="1">
      <alignment horizontal="right"/>
    </xf>
    <xf numFmtId="177" fontId="0" fillId="0" borderId="3" xfId="0" applyNumberFormat="1" applyBorder="1" applyAlignment="1">
      <alignment horizontal="right"/>
    </xf>
    <xf numFmtId="186" fontId="0" fillId="0" borderId="3" xfId="0" applyNumberFormat="1" applyBorder="1" applyAlignment="1">
      <alignment horizontal="right"/>
    </xf>
    <xf numFmtId="38" fontId="0" fillId="0" borderId="21" xfId="1" applyFont="1" applyFill="1" applyBorder="1" applyAlignment="1">
      <alignment horizontal="right" vertical="center"/>
    </xf>
    <xf numFmtId="49" fontId="26" fillId="0" borderId="14" xfId="0" applyNumberFormat="1" applyFont="1" applyBorder="1" applyAlignment="1">
      <alignment horizontal="center"/>
    </xf>
    <xf numFmtId="38" fontId="5" fillId="0" borderId="85" xfId="1" applyFont="1" applyFill="1" applyBorder="1" applyAlignment="1">
      <alignment horizontal="right" vertical="center"/>
    </xf>
    <xf numFmtId="38" fontId="5" fillId="0" borderId="77" xfId="1" applyFont="1" applyFill="1" applyBorder="1" applyAlignment="1">
      <alignment horizontal="right" vertical="center"/>
    </xf>
    <xf numFmtId="38" fontId="5" fillId="0" borderId="111" xfId="1" applyFont="1" applyFill="1" applyBorder="1" applyAlignment="1">
      <alignment horizontal="right" vertical="center"/>
    </xf>
    <xf numFmtId="38" fontId="5" fillId="0" borderId="108" xfId="1" applyFont="1" applyFill="1" applyBorder="1" applyAlignment="1">
      <alignment horizontal="right" vertical="center"/>
    </xf>
    <xf numFmtId="38" fontId="5" fillId="0" borderId="57" xfId="1" applyFont="1" applyFill="1" applyBorder="1" applyAlignment="1">
      <alignment horizontal="right" vertical="center"/>
    </xf>
    <xf numFmtId="38" fontId="5" fillId="0" borderId="112" xfId="1" applyFont="1" applyFill="1" applyBorder="1" applyAlignment="1">
      <alignment horizontal="right" vertical="center"/>
    </xf>
    <xf numFmtId="38" fontId="5" fillId="0" borderId="109" xfId="1" applyFont="1" applyFill="1" applyBorder="1" applyAlignment="1">
      <alignment horizontal="right" vertical="center"/>
    </xf>
    <xf numFmtId="38" fontId="5" fillId="0" borderId="59" xfId="1" applyFont="1" applyFill="1" applyBorder="1" applyAlignment="1">
      <alignment horizontal="right" vertical="center"/>
    </xf>
    <xf numFmtId="38" fontId="3" fillId="0" borderId="97" xfId="1" applyFont="1" applyBorder="1" applyAlignment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29" xfId="1" applyFont="1" applyBorder="1" applyAlignment="1">
      <alignment horizontal="right" vertical="center"/>
    </xf>
    <xf numFmtId="38" fontId="5" fillId="0" borderId="108" xfId="1" applyFont="1" applyBorder="1" applyAlignment="1">
      <alignment horizontal="right" vertical="center"/>
    </xf>
    <xf numFmtId="38" fontId="5" fillId="0" borderId="109" xfId="1" applyFont="1" applyBorder="1" applyAlignment="1">
      <alignment horizontal="right" vertical="center"/>
    </xf>
    <xf numFmtId="38" fontId="5" fillId="0" borderId="74" xfId="1" applyFont="1" applyFill="1" applyBorder="1" applyAlignment="1">
      <alignment horizontal="right" vertical="center"/>
    </xf>
    <xf numFmtId="0" fontId="0" fillId="0" borderId="8" xfId="1" applyNumberFormat="1" applyFont="1" applyBorder="1" applyAlignment="1">
      <alignment horizontal="right" vertical="center"/>
    </xf>
    <xf numFmtId="0" fontId="6" fillId="0" borderId="117" xfId="0" applyFont="1" applyBorder="1" applyAlignment="1">
      <alignment horizontal="center" vertical="center"/>
    </xf>
    <xf numFmtId="0" fontId="6" fillId="0" borderId="118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 vertical="center"/>
    </xf>
    <xf numFmtId="38" fontId="6" fillId="3" borderId="37" xfId="1" applyFont="1" applyFill="1" applyBorder="1" applyAlignment="1">
      <alignment horizontal="center" vertical="center"/>
    </xf>
    <xf numFmtId="0" fontId="28" fillId="0" borderId="116" xfId="0" applyFont="1" applyBorder="1" applyAlignment="1">
      <alignment horizontal="center" vertical="center"/>
    </xf>
    <xf numFmtId="0" fontId="28" fillId="0" borderId="115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6" fillId="0" borderId="120" xfId="0" applyFont="1" applyBorder="1" applyAlignment="1">
      <alignment horizontal="center" vertical="center"/>
    </xf>
    <xf numFmtId="0" fontId="6" fillId="0" borderId="121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38" fontId="6" fillId="3" borderId="123" xfId="1" applyFont="1" applyFill="1" applyBorder="1" applyAlignment="1">
      <alignment horizontal="center" vertical="center"/>
    </xf>
    <xf numFmtId="0" fontId="6" fillId="0" borderId="124" xfId="0" applyFont="1" applyBorder="1" applyAlignment="1">
      <alignment horizontal="center" vertical="center"/>
    </xf>
    <xf numFmtId="0" fontId="6" fillId="0" borderId="125" xfId="0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0" borderId="127" xfId="0" applyFont="1" applyBorder="1" applyAlignment="1">
      <alignment horizontal="center" vertical="center"/>
    </xf>
    <xf numFmtId="38" fontId="6" fillId="3" borderId="29" xfId="1" applyFont="1" applyFill="1" applyBorder="1" applyAlignment="1">
      <alignment horizontal="center" vertical="center"/>
    </xf>
    <xf numFmtId="38" fontId="6" fillId="3" borderId="128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28" fillId="3" borderId="9" xfId="1" applyFont="1" applyFill="1" applyBorder="1" applyAlignment="1">
      <alignment horizontal="center" vertical="center"/>
    </xf>
    <xf numFmtId="0" fontId="6" fillId="0" borderId="129" xfId="0" applyFont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0" borderId="131" xfId="0" applyFont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38" fontId="6" fillId="3" borderId="3" xfId="1" applyFont="1" applyFill="1" applyBorder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42" xfId="1" applyFont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38" fontId="3" fillId="0" borderId="44" xfId="1" applyFont="1" applyBorder="1" applyAlignment="1">
      <alignment horizontal="center" vertical="center"/>
    </xf>
    <xf numFmtId="38" fontId="5" fillId="0" borderId="0" xfId="1" applyFont="1" applyBorder="1" applyAlignment="1">
      <alignment horizontal="right"/>
    </xf>
    <xf numFmtId="178" fontId="5" fillId="0" borderId="44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13" fillId="0" borderId="0" xfId="0" applyNumberFormat="1" applyFont="1" applyAlignment="1">
      <alignment horizontal="center" vertical="center"/>
    </xf>
    <xf numFmtId="38" fontId="5" fillId="0" borderId="0" xfId="1" applyFont="1" applyAlignment="1">
      <alignment horizontal="right"/>
    </xf>
    <xf numFmtId="178" fontId="5" fillId="0" borderId="100" xfId="0" applyNumberFormat="1" applyFont="1" applyBorder="1" applyAlignment="1">
      <alignment horizontal="center" vertical="center"/>
    </xf>
    <xf numFmtId="178" fontId="5" fillId="0" borderId="14" xfId="0" applyNumberFormat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9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179" fontId="23" fillId="0" borderId="14" xfId="0" applyNumberFormat="1" applyFont="1" applyBorder="1" applyAlignment="1">
      <alignment horizontal="center"/>
    </xf>
    <xf numFmtId="179" fontId="23" fillId="0" borderId="44" xfId="0" applyNumberFormat="1" applyFont="1" applyBorder="1" applyAlignment="1">
      <alignment horizontal="center"/>
    </xf>
    <xf numFmtId="178" fontId="15" fillId="0" borderId="14" xfId="0" applyNumberFormat="1" applyFont="1" applyBorder="1" applyAlignment="1">
      <alignment horizontal="center" vertical="center"/>
    </xf>
    <xf numFmtId="178" fontId="19" fillId="0" borderId="44" xfId="0" applyNumberFormat="1" applyFont="1" applyBorder="1" applyAlignment="1">
      <alignment horizontal="center" vertical="center" wrapText="1"/>
    </xf>
    <xf numFmtId="178" fontId="19" fillId="0" borderId="14" xfId="0" applyNumberFormat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/>
    </xf>
    <xf numFmtId="38" fontId="23" fillId="0" borderId="14" xfId="1" applyFont="1" applyBorder="1" applyAlignment="1">
      <alignment horizontal="center"/>
    </xf>
    <xf numFmtId="38" fontId="23" fillId="0" borderId="44" xfId="1" applyFont="1" applyBorder="1" applyAlignment="1">
      <alignment horizontal="center"/>
    </xf>
    <xf numFmtId="178" fontId="23" fillId="0" borderId="9" xfId="0" applyNumberFormat="1" applyFont="1" applyBorder="1" applyAlignment="1">
      <alignment horizontal="center"/>
    </xf>
    <xf numFmtId="178" fontId="23" fillId="0" borderId="1" xfId="0" applyNumberFormat="1" applyFont="1" applyBorder="1" applyAlignment="1">
      <alignment horizontal="center"/>
    </xf>
    <xf numFmtId="178" fontId="23" fillId="0" borderId="14" xfId="0" applyNumberFormat="1" applyFont="1" applyBorder="1" applyAlignment="1">
      <alignment horizontal="center"/>
    </xf>
    <xf numFmtId="178" fontId="23" fillId="0" borderId="44" xfId="0" applyNumberFormat="1" applyFont="1" applyBorder="1" applyAlignment="1">
      <alignment horizontal="center"/>
    </xf>
    <xf numFmtId="177" fontId="23" fillId="0" borderId="9" xfId="0" applyNumberFormat="1" applyFont="1" applyBorder="1" applyAlignment="1">
      <alignment horizontal="center"/>
    </xf>
    <xf numFmtId="177" fontId="23" fillId="0" borderId="44" xfId="0" applyNumberFormat="1" applyFont="1" applyBorder="1" applyAlignment="1">
      <alignment horizontal="center"/>
    </xf>
    <xf numFmtId="179" fontId="23" fillId="0" borderId="9" xfId="0" applyNumberFormat="1" applyFont="1" applyBorder="1" applyAlignment="1">
      <alignment horizontal="center"/>
    </xf>
    <xf numFmtId="179" fontId="23" fillId="0" borderId="14" xfId="0" applyNumberFormat="1" applyFont="1" applyBorder="1" applyAlignment="1">
      <alignment horizontal="center" vertical="center" wrapText="1"/>
    </xf>
    <xf numFmtId="178" fontId="21" fillId="0" borderId="9" xfId="0" applyNumberFormat="1" applyFont="1" applyBorder="1" applyAlignment="1">
      <alignment horizontal="center"/>
    </xf>
    <xf numFmtId="178" fontId="21" fillId="0" borderId="44" xfId="0" applyNumberFormat="1" applyFont="1" applyBorder="1" applyAlignment="1">
      <alignment horizontal="center"/>
    </xf>
    <xf numFmtId="38" fontId="19" fillId="0" borderId="44" xfId="1" applyFont="1" applyBorder="1" applyAlignment="1">
      <alignment horizontal="center" vertical="center" wrapText="1"/>
    </xf>
    <xf numFmtId="38" fontId="19" fillId="0" borderId="14" xfId="1" applyFont="1" applyBorder="1" applyAlignment="1">
      <alignment horizontal="center" vertical="center" wrapText="1"/>
    </xf>
    <xf numFmtId="178" fontId="21" fillId="0" borderId="14" xfId="0" applyNumberFormat="1" applyFont="1" applyBorder="1" applyAlignment="1">
      <alignment horizontal="center"/>
    </xf>
    <xf numFmtId="178" fontId="23" fillId="0" borderId="14" xfId="0" applyNumberFormat="1" applyFont="1" applyBorder="1" applyAlignment="1">
      <alignment horizontal="center" vertical="center" wrapText="1"/>
    </xf>
    <xf numFmtId="38" fontId="13" fillId="0" borderId="0" xfId="1" applyFont="1" applyFill="1" applyAlignment="1">
      <alignment horizontal="center" vertical="center"/>
    </xf>
    <xf numFmtId="38" fontId="5" fillId="0" borderId="100" xfId="1" applyFont="1" applyBorder="1" applyAlignment="1">
      <alignment horizontal="center" vertical="center"/>
    </xf>
    <xf numFmtId="38" fontId="5" fillId="0" borderId="41" xfId="1" applyFont="1" applyBorder="1" applyAlignment="1">
      <alignment horizontal="center" vertical="center"/>
    </xf>
    <xf numFmtId="38" fontId="2" fillId="0" borderId="3" xfId="1" applyFont="1" applyBorder="1" applyAlignment="1">
      <alignment horizontal="right" vertical="center"/>
    </xf>
    <xf numFmtId="38" fontId="5" fillId="0" borderId="105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106" xfId="1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0" fillId="0" borderId="44" xfId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2" xr:uid="{00000000-0005-0000-0000-000002000000}"/>
    <cellStyle name="標準" xfId="0" builtinId="0"/>
    <cellStyle name="標準 2" xfId="3" xr:uid="{00000000-0005-0000-0000-000003000000}"/>
    <cellStyle name="標準_速報H18.1（案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opLeftCell="A13" zoomScaleNormal="100" workbookViewId="0">
      <selection activeCell="G12" sqref="G12"/>
    </sheetView>
  </sheetViews>
  <sheetFormatPr defaultRowHeight="13.5"/>
  <cols>
    <col min="1" max="1" width="19" customWidth="1"/>
    <col min="2" max="7" width="17.875" customWidth="1"/>
  </cols>
  <sheetData>
    <row r="1" spans="1:7" ht="30" customHeight="1">
      <c r="A1" s="449" t="s">
        <v>436</v>
      </c>
      <c r="B1" s="449"/>
      <c r="C1" s="449"/>
      <c r="D1" s="449"/>
      <c r="E1" s="449"/>
      <c r="F1" s="449"/>
      <c r="G1" s="449"/>
    </row>
    <row r="2" spans="1:7" ht="30" customHeight="1">
      <c r="A2" s="1"/>
      <c r="B2" s="2"/>
      <c r="C2" s="1"/>
      <c r="D2" s="1"/>
      <c r="E2" s="2"/>
      <c r="F2" s="1"/>
    </row>
    <row r="3" spans="1:7" ht="30" customHeight="1">
      <c r="A3" s="74"/>
      <c r="B3" s="451" t="s">
        <v>0</v>
      </c>
      <c r="C3" s="451"/>
      <c r="D3" s="451"/>
      <c r="E3" s="451"/>
      <c r="F3" s="451"/>
      <c r="G3" s="452"/>
    </row>
    <row r="4" spans="1:7" ht="30" customHeight="1">
      <c r="A4" s="75"/>
      <c r="B4" s="451" t="s">
        <v>1</v>
      </c>
      <c r="C4" s="451"/>
      <c r="D4" s="452"/>
      <c r="E4" s="453" t="s">
        <v>193</v>
      </c>
      <c r="F4" s="451"/>
      <c r="G4" s="452"/>
    </row>
    <row r="5" spans="1:7" ht="35.25" customHeight="1" thickBot="1">
      <c r="A5" s="76"/>
      <c r="B5" s="73" t="s">
        <v>476</v>
      </c>
      <c r="C5" s="73" t="s">
        <v>451</v>
      </c>
      <c r="D5" s="26" t="s">
        <v>113</v>
      </c>
      <c r="E5" s="73" t="str">
        <f>B5</f>
        <v>令和４年度</v>
      </c>
      <c r="F5" s="73" t="str">
        <f>C5</f>
        <v>令和３年度</v>
      </c>
      <c r="G5" s="26" t="s">
        <v>113</v>
      </c>
    </row>
    <row r="6" spans="1:7" ht="35.25" customHeight="1" thickTop="1">
      <c r="A6" s="358" t="s">
        <v>112</v>
      </c>
      <c r="B6" s="362">
        <v>44856</v>
      </c>
      <c r="C6" s="415">
        <v>44129</v>
      </c>
      <c r="D6" s="106">
        <v>372</v>
      </c>
      <c r="E6" s="193">
        <v>1726123</v>
      </c>
      <c r="F6" s="193">
        <v>1735587</v>
      </c>
      <c r="G6" s="106">
        <v>-5112</v>
      </c>
    </row>
    <row r="7" spans="1:7" ht="35.25" customHeight="1">
      <c r="A7" s="359" t="s">
        <v>115</v>
      </c>
      <c r="B7" s="363">
        <v>44713</v>
      </c>
      <c r="C7" s="416">
        <v>43940</v>
      </c>
      <c r="D7" s="53">
        <v>421</v>
      </c>
      <c r="E7" s="199">
        <v>1830771</v>
      </c>
      <c r="F7" s="199">
        <v>1820702</v>
      </c>
      <c r="G7" s="166">
        <v>16257</v>
      </c>
    </row>
    <row r="8" spans="1:7" ht="35.25" customHeight="1">
      <c r="A8" s="198" t="s">
        <v>116</v>
      </c>
      <c r="B8" s="364">
        <v>44765</v>
      </c>
      <c r="C8" s="417">
        <v>44089</v>
      </c>
      <c r="D8" s="53">
        <v>638</v>
      </c>
      <c r="E8" s="207">
        <v>1851921</v>
      </c>
      <c r="F8" s="207">
        <v>1864500</v>
      </c>
      <c r="G8" s="166">
        <v>11697</v>
      </c>
    </row>
    <row r="9" spans="1:7" ht="35.25" customHeight="1">
      <c r="A9" s="198" t="s">
        <v>120</v>
      </c>
      <c r="B9" s="364">
        <v>44831</v>
      </c>
      <c r="C9" s="417">
        <v>44205</v>
      </c>
      <c r="D9" s="53">
        <v>626</v>
      </c>
      <c r="E9" s="207">
        <v>1790934</v>
      </c>
      <c r="F9" s="207">
        <v>1810697</v>
      </c>
      <c r="G9" s="166">
        <v>-19763</v>
      </c>
    </row>
    <row r="10" spans="1:7" ht="35.25" customHeight="1">
      <c r="A10" s="360" t="s">
        <v>125</v>
      </c>
      <c r="B10" s="365">
        <v>44751</v>
      </c>
      <c r="C10" s="418">
        <v>44075</v>
      </c>
      <c r="D10" s="99">
        <v>676</v>
      </c>
      <c r="E10" s="200">
        <v>1768164</v>
      </c>
      <c r="F10" s="200">
        <v>1790881</v>
      </c>
      <c r="G10" s="53">
        <v>-22717</v>
      </c>
    </row>
    <row r="11" spans="1:7" ht="35.25" customHeight="1" thickBot="1">
      <c r="A11" s="198" t="s">
        <v>126</v>
      </c>
      <c r="B11" s="366">
        <v>45082</v>
      </c>
      <c r="C11" s="419">
        <v>44653</v>
      </c>
      <c r="D11" s="194">
        <v>429</v>
      </c>
      <c r="E11" s="103">
        <v>1759294</v>
      </c>
      <c r="F11" s="103">
        <v>1772459</v>
      </c>
      <c r="G11" s="194">
        <v>-13165</v>
      </c>
    </row>
    <row r="12" spans="1:7" ht="35.25" customHeight="1" thickTop="1">
      <c r="A12" s="361" t="s">
        <v>135</v>
      </c>
      <c r="B12" s="342">
        <f t="shared" ref="B12:G12" si="0">SUM(B6:B11)</f>
        <v>268998</v>
      </c>
      <c r="C12" s="343">
        <f t="shared" si="0"/>
        <v>265091</v>
      </c>
      <c r="D12" s="344">
        <f t="shared" si="0"/>
        <v>3162</v>
      </c>
      <c r="E12" s="345">
        <f t="shared" si="0"/>
        <v>10727207</v>
      </c>
      <c r="F12" s="345">
        <f t="shared" si="0"/>
        <v>10794826</v>
      </c>
      <c r="G12" s="344">
        <f t="shared" si="0"/>
        <v>-32803</v>
      </c>
    </row>
    <row r="13" spans="1:7" ht="35.25" customHeight="1">
      <c r="A13" s="63"/>
      <c r="B13" s="353" t="s">
        <v>388</v>
      </c>
      <c r="C13" s="4"/>
      <c r="D13" s="4"/>
      <c r="E13" s="4"/>
      <c r="F13" s="4"/>
      <c r="G13" s="48"/>
    </row>
    <row r="14" spans="1:7" ht="30" customHeight="1">
      <c r="A14" s="3"/>
      <c r="B14" s="4"/>
      <c r="C14" s="3"/>
      <c r="D14" s="3"/>
      <c r="E14" s="450" t="s">
        <v>132</v>
      </c>
      <c r="F14" s="450"/>
    </row>
  </sheetData>
  <mergeCells count="5">
    <mergeCell ref="A1:G1"/>
    <mergeCell ref="E14:F14"/>
    <mergeCell ref="B4:D4"/>
    <mergeCell ref="E4:G4"/>
    <mergeCell ref="B3:G3"/>
  </mergeCells>
  <phoneticPr fontId="4"/>
  <pageMargins left="0.78740157480314965" right="0.78740157480314965" top="0.98425196850393704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0"/>
  <sheetViews>
    <sheetView zoomScaleNormal="100" workbookViewId="0">
      <selection activeCell="K8" sqref="K8"/>
    </sheetView>
  </sheetViews>
  <sheetFormatPr defaultColWidth="9" defaultRowHeight="13.5"/>
  <cols>
    <col min="1" max="1" width="18.375" style="31" customWidth="1"/>
    <col min="2" max="7" width="13.25" style="31" customWidth="1"/>
    <col min="8" max="11" width="13.25" style="25" customWidth="1"/>
    <col min="12" max="16384" width="9" style="31"/>
  </cols>
  <sheetData>
    <row r="1" spans="1:11" ht="22.5" customHeight="1">
      <c r="A1" s="457" t="s">
        <v>67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</row>
    <row r="2" spans="1:11" ht="20.25" customHeight="1">
      <c r="A2" s="107"/>
      <c r="B2" s="107"/>
      <c r="C2" s="107"/>
      <c r="D2" s="107"/>
      <c r="E2" s="107"/>
      <c r="F2" s="107"/>
      <c r="G2" s="107"/>
      <c r="H2" s="133"/>
      <c r="I2" s="133"/>
      <c r="J2" s="458" t="s">
        <v>16</v>
      </c>
      <c r="K2" s="458"/>
    </row>
    <row r="3" spans="1:11" ht="20.25" customHeight="1">
      <c r="A3" s="455"/>
      <c r="B3" s="459" t="s">
        <v>17</v>
      </c>
      <c r="C3" s="460"/>
      <c r="D3" s="460"/>
      <c r="E3" s="460" t="s">
        <v>18</v>
      </c>
      <c r="F3" s="460"/>
      <c r="G3" s="460"/>
      <c r="H3" s="461" t="s">
        <v>19</v>
      </c>
      <c r="I3" s="461" t="s">
        <v>20</v>
      </c>
      <c r="J3" s="461"/>
      <c r="K3" s="461"/>
    </row>
    <row r="4" spans="1:11" ht="20.25" customHeight="1">
      <c r="A4" s="456"/>
      <c r="B4" s="185" t="s">
        <v>21</v>
      </c>
      <c r="C4" s="186" t="s">
        <v>22</v>
      </c>
      <c r="D4" s="189" t="s">
        <v>23</v>
      </c>
      <c r="E4" s="184" t="s">
        <v>24</v>
      </c>
      <c r="F4" s="186" t="s">
        <v>25</v>
      </c>
      <c r="G4" s="189" t="s">
        <v>23</v>
      </c>
      <c r="H4" s="462"/>
      <c r="I4" s="187" t="s">
        <v>26</v>
      </c>
      <c r="J4" s="188" t="s">
        <v>27</v>
      </c>
      <c r="K4" s="190" t="s">
        <v>28</v>
      </c>
    </row>
    <row r="5" spans="1:11" ht="20.25" customHeight="1">
      <c r="A5" s="400" t="s">
        <v>136</v>
      </c>
      <c r="B5" s="126">
        <v>92</v>
      </c>
      <c r="C5" s="128">
        <v>220</v>
      </c>
      <c r="D5" s="387">
        <v>-128</v>
      </c>
      <c r="E5" s="142">
        <v>1184</v>
      </c>
      <c r="F5" s="148">
        <v>1365</v>
      </c>
      <c r="G5" s="387">
        <v>-181</v>
      </c>
      <c r="H5" s="143">
        <v>69128</v>
      </c>
      <c r="I5" s="142">
        <v>84123</v>
      </c>
      <c r="J5" s="148">
        <v>89013</v>
      </c>
      <c r="K5" s="388">
        <v>173136</v>
      </c>
    </row>
    <row r="6" spans="1:11" ht="20.25" customHeight="1">
      <c r="A6" s="400" t="s">
        <v>424</v>
      </c>
      <c r="B6" s="126">
        <v>109</v>
      </c>
      <c r="C6" s="128">
        <v>217</v>
      </c>
      <c r="D6" s="387">
        <v>-108</v>
      </c>
      <c r="E6" s="142">
        <v>336</v>
      </c>
      <c r="F6" s="148">
        <v>414</v>
      </c>
      <c r="G6" s="387">
        <v>-78</v>
      </c>
      <c r="H6" s="143">
        <v>68976</v>
      </c>
      <c r="I6" s="142">
        <v>84297</v>
      </c>
      <c r="J6" s="148">
        <v>89148</v>
      </c>
      <c r="K6" s="388">
        <v>173445</v>
      </c>
    </row>
    <row r="7" spans="1:11" ht="20.25" customHeight="1">
      <c r="A7" s="113" t="s">
        <v>492</v>
      </c>
      <c r="B7" s="126">
        <v>116</v>
      </c>
      <c r="C7" s="128">
        <v>241</v>
      </c>
      <c r="D7" s="387">
        <v>-125</v>
      </c>
      <c r="E7" s="142">
        <v>300</v>
      </c>
      <c r="F7" s="148">
        <v>379</v>
      </c>
      <c r="G7" s="387">
        <v>-79</v>
      </c>
      <c r="H7" s="143">
        <v>69025</v>
      </c>
      <c r="I7" s="142">
        <v>84394</v>
      </c>
      <c r="J7" s="148">
        <v>89237</v>
      </c>
      <c r="K7" s="388">
        <v>173631</v>
      </c>
    </row>
    <row r="8" spans="1:11" ht="20.25" customHeight="1">
      <c r="A8" s="109" t="s">
        <v>461</v>
      </c>
      <c r="B8" s="126">
        <v>103</v>
      </c>
      <c r="C8" s="128">
        <v>226</v>
      </c>
      <c r="D8" s="387">
        <v>-123</v>
      </c>
      <c r="E8" s="109">
        <v>273</v>
      </c>
      <c r="F8" s="128">
        <v>449</v>
      </c>
      <c r="G8" s="387">
        <v>-176</v>
      </c>
      <c r="H8" s="143">
        <v>69078</v>
      </c>
      <c r="I8" s="142">
        <v>84526</v>
      </c>
      <c r="J8" s="148">
        <v>89309</v>
      </c>
      <c r="K8" s="388">
        <v>173835</v>
      </c>
    </row>
    <row r="9" spans="1:11" ht="20.25" customHeight="1">
      <c r="A9" s="109" t="s">
        <v>460</v>
      </c>
      <c r="B9" s="126">
        <v>102</v>
      </c>
      <c r="C9" s="128">
        <v>166</v>
      </c>
      <c r="D9" s="387">
        <v>-64</v>
      </c>
      <c r="E9" s="109">
        <v>347</v>
      </c>
      <c r="F9" s="128">
        <v>356</v>
      </c>
      <c r="G9" s="387">
        <v>-9</v>
      </c>
      <c r="H9" s="143">
        <v>69215</v>
      </c>
      <c r="I9" s="142">
        <v>84678</v>
      </c>
      <c r="J9" s="148">
        <v>89456</v>
      </c>
      <c r="K9" s="388">
        <v>174134</v>
      </c>
    </row>
    <row r="10" spans="1:11" ht="20.25" customHeight="1">
      <c r="A10" s="109" t="s">
        <v>459</v>
      </c>
      <c r="B10" s="126">
        <v>123</v>
      </c>
      <c r="C10" s="128">
        <v>195</v>
      </c>
      <c r="D10" s="387">
        <v>-72</v>
      </c>
      <c r="E10" s="109">
        <v>349</v>
      </c>
      <c r="F10" s="128">
        <v>411</v>
      </c>
      <c r="G10" s="387">
        <v>-62</v>
      </c>
      <c r="H10" s="143">
        <v>69260</v>
      </c>
      <c r="I10" s="142">
        <v>84735</v>
      </c>
      <c r="J10" s="148">
        <v>89472</v>
      </c>
      <c r="K10" s="388">
        <v>174207</v>
      </c>
    </row>
    <row r="11" spans="1:11" ht="20.25" customHeight="1">
      <c r="A11" s="109" t="s">
        <v>223</v>
      </c>
      <c r="B11" s="126">
        <v>126</v>
      </c>
      <c r="C11" s="128">
        <v>180</v>
      </c>
      <c r="D11" s="387">
        <v>-54</v>
      </c>
      <c r="E11" s="109">
        <v>365</v>
      </c>
      <c r="F11" s="128">
        <v>406</v>
      </c>
      <c r="G11" s="387">
        <v>-41</v>
      </c>
      <c r="H11" s="143">
        <v>69296</v>
      </c>
      <c r="I11" s="142">
        <v>84811</v>
      </c>
      <c r="J11" s="148">
        <v>89530</v>
      </c>
      <c r="K11" s="388">
        <v>174341</v>
      </c>
    </row>
    <row r="12" spans="1:11" ht="20.25" customHeight="1">
      <c r="A12" s="109" t="s">
        <v>458</v>
      </c>
      <c r="B12" s="126">
        <v>111</v>
      </c>
      <c r="C12" s="128">
        <v>211</v>
      </c>
      <c r="D12" s="387">
        <v>-100</v>
      </c>
      <c r="E12" s="109">
        <v>408</v>
      </c>
      <c r="F12" s="128">
        <v>399</v>
      </c>
      <c r="G12" s="387">
        <v>9</v>
      </c>
      <c r="H12" s="143">
        <v>69305</v>
      </c>
      <c r="I12" s="142">
        <v>84887</v>
      </c>
      <c r="J12" s="148">
        <v>89549</v>
      </c>
      <c r="K12" s="388">
        <v>174436</v>
      </c>
    </row>
    <row r="13" spans="1:11" ht="20.25" customHeight="1">
      <c r="A13" s="109" t="s">
        <v>457</v>
      </c>
      <c r="B13" s="126">
        <v>116</v>
      </c>
      <c r="C13" s="128">
        <v>187</v>
      </c>
      <c r="D13" s="387">
        <v>-71</v>
      </c>
      <c r="E13" s="109">
        <v>377</v>
      </c>
      <c r="F13" s="128">
        <v>358</v>
      </c>
      <c r="G13" s="387">
        <v>19</v>
      </c>
      <c r="H13" s="143">
        <v>69308</v>
      </c>
      <c r="I13" s="142">
        <v>84930</v>
      </c>
      <c r="J13" s="148">
        <v>89597</v>
      </c>
      <c r="K13" s="388">
        <v>174527</v>
      </c>
    </row>
    <row r="14" spans="1:11" ht="20.25" customHeight="1">
      <c r="A14" s="109" t="s">
        <v>243</v>
      </c>
      <c r="B14" s="126">
        <v>109</v>
      </c>
      <c r="C14" s="128">
        <v>164</v>
      </c>
      <c r="D14" s="387">
        <v>-55</v>
      </c>
      <c r="E14" s="109">
        <v>416</v>
      </c>
      <c r="F14" s="128">
        <v>320</v>
      </c>
      <c r="G14" s="387">
        <v>96</v>
      </c>
      <c r="H14" s="143">
        <v>69306</v>
      </c>
      <c r="I14" s="142">
        <v>84968</v>
      </c>
      <c r="J14" s="148">
        <v>89611</v>
      </c>
      <c r="K14" s="388">
        <v>174579</v>
      </c>
    </row>
    <row r="15" spans="1:11" ht="20.25" customHeight="1">
      <c r="A15" s="109" t="s">
        <v>160</v>
      </c>
      <c r="B15" s="126">
        <v>142</v>
      </c>
      <c r="C15" s="128">
        <v>201</v>
      </c>
      <c r="D15" s="387">
        <v>-59</v>
      </c>
      <c r="E15" s="109">
        <v>632</v>
      </c>
      <c r="F15" s="128">
        <v>343</v>
      </c>
      <c r="G15" s="387">
        <v>289</v>
      </c>
      <c r="H15" s="143">
        <v>69200</v>
      </c>
      <c r="I15" s="142">
        <v>84913</v>
      </c>
      <c r="J15" s="148">
        <v>89625</v>
      </c>
      <c r="K15" s="388">
        <v>174538</v>
      </c>
    </row>
    <row r="16" spans="1:11" ht="20.25" customHeight="1">
      <c r="A16" s="109" t="s">
        <v>448</v>
      </c>
      <c r="B16" s="126">
        <v>101</v>
      </c>
      <c r="C16" s="128">
        <v>188</v>
      </c>
      <c r="D16" s="387">
        <v>-87</v>
      </c>
      <c r="E16" s="109">
        <v>897</v>
      </c>
      <c r="F16" s="128">
        <v>728</v>
      </c>
      <c r="G16" s="387">
        <v>169</v>
      </c>
      <c r="H16" s="143">
        <v>68953</v>
      </c>
      <c r="I16" s="142">
        <v>84813</v>
      </c>
      <c r="J16" s="148">
        <v>89495</v>
      </c>
      <c r="K16" s="388">
        <v>174308</v>
      </c>
    </row>
    <row r="17" spans="1:11" ht="20.25" customHeight="1">
      <c r="A17" s="400" t="s">
        <v>136</v>
      </c>
      <c r="B17" s="126">
        <v>120</v>
      </c>
      <c r="C17" s="128">
        <v>198</v>
      </c>
      <c r="D17" s="387">
        <v>-78</v>
      </c>
      <c r="E17" s="142">
        <v>1096</v>
      </c>
      <c r="F17" s="148">
        <v>1372</v>
      </c>
      <c r="G17" s="387">
        <v>-276</v>
      </c>
      <c r="H17" s="143">
        <v>68706</v>
      </c>
      <c r="I17" s="142">
        <v>84753</v>
      </c>
      <c r="J17" s="148">
        <v>89473</v>
      </c>
      <c r="K17" s="388">
        <v>174226</v>
      </c>
    </row>
    <row r="18" spans="1:11" ht="20.25" customHeight="1">
      <c r="A18" s="400" t="s">
        <v>424</v>
      </c>
      <c r="B18" s="126">
        <v>108</v>
      </c>
      <c r="C18" s="128">
        <v>196</v>
      </c>
      <c r="D18" s="387">
        <v>-88</v>
      </c>
      <c r="E18" s="142">
        <v>389</v>
      </c>
      <c r="F18" s="148">
        <v>314</v>
      </c>
      <c r="G18" s="388">
        <v>75</v>
      </c>
      <c r="H18" s="143">
        <v>68575</v>
      </c>
      <c r="I18" s="142">
        <v>84901</v>
      </c>
      <c r="J18" s="148">
        <v>89679</v>
      </c>
      <c r="K18" s="388">
        <v>174580</v>
      </c>
    </row>
    <row r="19" spans="1:11" ht="20.25" customHeight="1">
      <c r="A19" s="113" t="s">
        <v>467</v>
      </c>
      <c r="B19" s="126">
        <v>111</v>
      </c>
      <c r="C19" s="128">
        <v>211</v>
      </c>
      <c r="D19" s="387">
        <v>-100</v>
      </c>
      <c r="E19" s="142">
        <v>285</v>
      </c>
      <c r="F19" s="148">
        <v>285</v>
      </c>
      <c r="G19" s="388">
        <v>0</v>
      </c>
      <c r="H19" s="143">
        <v>68534</v>
      </c>
      <c r="I19" s="142">
        <v>84898</v>
      </c>
      <c r="J19" s="148">
        <v>89695</v>
      </c>
      <c r="K19" s="388">
        <v>174593</v>
      </c>
    </row>
    <row r="20" spans="1:11" ht="20.25" customHeight="1">
      <c r="A20" s="109" t="s">
        <v>461</v>
      </c>
      <c r="B20" s="126">
        <v>94</v>
      </c>
      <c r="C20" s="128">
        <v>175</v>
      </c>
      <c r="D20" s="387">
        <v>-81</v>
      </c>
      <c r="E20" s="109">
        <v>321</v>
      </c>
      <c r="F20" s="128">
        <v>360</v>
      </c>
      <c r="G20" s="387">
        <v>-39</v>
      </c>
      <c r="H20" s="143">
        <v>68563</v>
      </c>
      <c r="I20" s="142">
        <v>84939</v>
      </c>
      <c r="J20" s="148">
        <v>89754</v>
      </c>
      <c r="K20" s="388">
        <v>174693</v>
      </c>
    </row>
    <row r="21" spans="1:11" ht="20.25" customHeight="1">
      <c r="A21" s="109" t="s">
        <v>460</v>
      </c>
      <c r="B21" s="126">
        <v>150</v>
      </c>
      <c r="C21" s="128">
        <v>198</v>
      </c>
      <c r="D21" s="387">
        <v>-48</v>
      </c>
      <c r="E21" s="109">
        <v>378</v>
      </c>
      <c r="F21" s="128">
        <v>289</v>
      </c>
      <c r="G21" s="387">
        <v>89</v>
      </c>
      <c r="H21" s="143">
        <v>68543</v>
      </c>
      <c r="I21" s="142">
        <v>85010</v>
      </c>
      <c r="J21" s="148">
        <v>89803</v>
      </c>
      <c r="K21" s="388">
        <v>174813</v>
      </c>
    </row>
    <row r="22" spans="1:11" ht="20.25" customHeight="1">
      <c r="A22" s="109" t="s">
        <v>459</v>
      </c>
      <c r="B22" s="126">
        <v>118</v>
      </c>
      <c r="C22" s="128">
        <v>184</v>
      </c>
      <c r="D22" s="387">
        <v>-66</v>
      </c>
      <c r="E22" s="109">
        <v>342</v>
      </c>
      <c r="F22" s="128">
        <v>273</v>
      </c>
      <c r="G22" s="387">
        <v>69</v>
      </c>
      <c r="H22" s="143">
        <v>68484</v>
      </c>
      <c r="I22" s="142">
        <v>84978</v>
      </c>
      <c r="J22" s="148">
        <v>89794</v>
      </c>
      <c r="K22" s="388">
        <v>174772</v>
      </c>
    </row>
    <row r="23" spans="1:11" ht="20.25" customHeight="1">
      <c r="A23" s="109" t="s">
        <v>223</v>
      </c>
      <c r="B23" s="126">
        <v>148</v>
      </c>
      <c r="C23" s="128">
        <v>176</v>
      </c>
      <c r="D23" s="387">
        <v>-28</v>
      </c>
      <c r="E23" s="109">
        <v>358</v>
      </c>
      <c r="F23" s="128">
        <v>296</v>
      </c>
      <c r="G23" s="387">
        <v>62</v>
      </c>
      <c r="H23" s="143">
        <v>68425</v>
      </c>
      <c r="I23" s="142">
        <v>84979</v>
      </c>
      <c r="J23" s="148">
        <v>89790</v>
      </c>
      <c r="K23" s="388">
        <v>174769</v>
      </c>
    </row>
    <row r="24" spans="1:11" ht="20.25" customHeight="1">
      <c r="A24" s="109" t="s">
        <v>458</v>
      </c>
      <c r="B24" s="126">
        <v>142</v>
      </c>
      <c r="C24" s="128">
        <v>187</v>
      </c>
      <c r="D24" s="387">
        <v>-45</v>
      </c>
      <c r="E24" s="109">
        <v>293</v>
      </c>
      <c r="F24" s="128">
        <v>325</v>
      </c>
      <c r="G24" s="387">
        <v>-32</v>
      </c>
      <c r="H24" s="143">
        <v>68379</v>
      </c>
      <c r="I24" s="142">
        <v>84958</v>
      </c>
      <c r="J24" s="148">
        <v>89777</v>
      </c>
      <c r="K24" s="388">
        <v>174735</v>
      </c>
    </row>
    <row r="25" spans="1:11" ht="20.25" customHeight="1">
      <c r="A25" s="109" t="s">
        <v>457</v>
      </c>
      <c r="B25" s="126">
        <v>137</v>
      </c>
      <c r="C25" s="128">
        <v>166</v>
      </c>
      <c r="D25" s="387">
        <v>-29</v>
      </c>
      <c r="E25" s="109">
        <v>315</v>
      </c>
      <c r="F25" s="128">
        <v>297</v>
      </c>
      <c r="G25" s="387">
        <v>18</v>
      </c>
      <c r="H25" s="143">
        <v>68379</v>
      </c>
      <c r="I25" s="142">
        <v>85000</v>
      </c>
      <c r="J25" s="148">
        <v>89812</v>
      </c>
      <c r="K25" s="388">
        <v>174812</v>
      </c>
    </row>
    <row r="26" spans="1:11" ht="20.25" customHeight="1">
      <c r="A26" s="109" t="s">
        <v>450</v>
      </c>
      <c r="B26" s="126">
        <v>121</v>
      </c>
      <c r="C26" s="128">
        <v>172</v>
      </c>
      <c r="D26" s="387">
        <v>-51</v>
      </c>
      <c r="E26" s="109">
        <v>337</v>
      </c>
      <c r="F26" s="128">
        <v>280</v>
      </c>
      <c r="G26" s="387">
        <v>57</v>
      </c>
      <c r="H26" s="143">
        <v>68345</v>
      </c>
      <c r="I26" s="142">
        <v>85011</v>
      </c>
      <c r="J26" s="148">
        <v>89812</v>
      </c>
      <c r="K26" s="388">
        <v>174823</v>
      </c>
    </row>
    <row r="27" spans="1:11" ht="20.25" customHeight="1">
      <c r="A27" s="109" t="s">
        <v>449</v>
      </c>
      <c r="B27" s="126">
        <v>117</v>
      </c>
      <c r="C27" s="128">
        <v>175</v>
      </c>
      <c r="D27" s="387">
        <v>-58</v>
      </c>
      <c r="E27" s="109">
        <v>303</v>
      </c>
      <c r="F27" s="128">
        <v>250</v>
      </c>
      <c r="G27" s="387">
        <v>53</v>
      </c>
      <c r="H27" s="143">
        <v>68295</v>
      </c>
      <c r="I27" s="142">
        <v>84998</v>
      </c>
      <c r="J27" s="148">
        <v>89819</v>
      </c>
      <c r="K27" s="388">
        <v>174817</v>
      </c>
    </row>
    <row r="28" spans="1:11" ht="20.25" customHeight="1">
      <c r="A28" s="109" t="s">
        <v>448</v>
      </c>
      <c r="B28" s="126">
        <v>124</v>
      </c>
      <c r="C28" s="128">
        <v>185</v>
      </c>
      <c r="D28" s="387">
        <v>-61</v>
      </c>
      <c r="E28" s="109">
        <v>830</v>
      </c>
      <c r="F28" s="128">
        <v>655</v>
      </c>
      <c r="G28" s="387">
        <v>175</v>
      </c>
      <c r="H28" s="143">
        <v>68223</v>
      </c>
      <c r="I28" s="142">
        <v>84999</v>
      </c>
      <c r="J28" s="148">
        <v>89823</v>
      </c>
      <c r="K28" s="388">
        <v>174822</v>
      </c>
    </row>
    <row r="29" spans="1:11" ht="20.25" customHeight="1">
      <c r="A29" s="400" t="s">
        <v>136</v>
      </c>
      <c r="B29" s="126">
        <v>110</v>
      </c>
      <c r="C29" s="128">
        <v>219</v>
      </c>
      <c r="D29" s="387">
        <v>-109</v>
      </c>
      <c r="E29" s="142">
        <v>1375</v>
      </c>
      <c r="F29" s="148">
        <v>1281</v>
      </c>
      <c r="G29" s="388">
        <v>94</v>
      </c>
      <c r="H29" s="143">
        <v>67982</v>
      </c>
      <c r="I29" s="142">
        <v>84909</v>
      </c>
      <c r="J29" s="148">
        <v>89799</v>
      </c>
      <c r="K29" s="388">
        <v>174708</v>
      </c>
    </row>
    <row r="30" spans="1:11" ht="20.25" customHeight="1">
      <c r="A30" s="400" t="s">
        <v>424</v>
      </c>
      <c r="B30" s="126">
        <v>98</v>
      </c>
      <c r="C30" s="128">
        <v>195</v>
      </c>
      <c r="D30" s="387">
        <v>-97</v>
      </c>
      <c r="E30" s="142">
        <v>421</v>
      </c>
      <c r="F30" s="148">
        <v>338</v>
      </c>
      <c r="G30" s="388">
        <v>83</v>
      </c>
      <c r="H30" s="143">
        <v>67696</v>
      </c>
      <c r="I30" s="142">
        <v>84923</v>
      </c>
      <c r="J30" s="148">
        <v>89800</v>
      </c>
      <c r="K30" s="388">
        <v>174723</v>
      </c>
    </row>
    <row r="31" spans="1:11" ht="20.25" customHeight="1">
      <c r="A31" s="113" t="s">
        <v>444</v>
      </c>
      <c r="B31" s="126">
        <v>109</v>
      </c>
      <c r="C31" s="128">
        <v>217</v>
      </c>
      <c r="D31" s="387">
        <v>-108</v>
      </c>
      <c r="E31" s="142">
        <v>398</v>
      </c>
      <c r="F31" s="148">
        <v>237</v>
      </c>
      <c r="G31" s="388">
        <v>161</v>
      </c>
      <c r="H31" s="143">
        <v>67588</v>
      </c>
      <c r="I31" s="142">
        <v>84917</v>
      </c>
      <c r="J31" s="148">
        <v>89820</v>
      </c>
      <c r="K31" s="388">
        <v>174737</v>
      </c>
    </row>
    <row r="32" spans="1:11" ht="20.25" customHeight="1">
      <c r="A32" s="109" t="s">
        <v>422</v>
      </c>
      <c r="B32" s="126">
        <v>116</v>
      </c>
      <c r="C32" s="128">
        <v>166</v>
      </c>
      <c r="D32" s="387">
        <v>-50</v>
      </c>
      <c r="E32" s="109">
        <v>369</v>
      </c>
      <c r="F32" s="128">
        <v>319</v>
      </c>
      <c r="G32" s="387">
        <v>50</v>
      </c>
      <c r="H32" s="143">
        <v>67512</v>
      </c>
      <c r="I32" s="142">
        <v>84865</v>
      </c>
      <c r="J32" s="148">
        <v>89819</v>
      </c>
      <c r="K32" s="388">
        <v>174684</v>
      </c>
    </row>
    <row r="33" spans="1:11" ht="20.25" customHeight="1">
      <c r="A33" s="109" t="s">
        <v>364</v>
      </c>
      <c r="B33" s="126">
        <v>108</v>
      </c>
      <c r="C33" s="128">
        <v>185</v>
      </c>
      <c r="D33" s="387">
        <v>-77</v>
      </c>
      <c r="E33" s="109">
        <v>355</v>
      </c>
      <c r="F33" s="128">
        <v>257</v>
      </c>
      <c r="G33" s="387">
        <v>98</v>
      </c>
      <c r="H33" s="143">
        <v>67453</v>
      </c>
      <c r="I33" s="142">
        <v>84867</v>
      </c>
      <c r="J33" s="148">
        <v>89817</v>
      </c>
      <c r="K33" s="388">
        <v>174684</v>
      </c>
    </row>
    <row r="34" spans="1:11" ht="20.25" customHeight="1">
      <c r="A34" s="109" t="s">
        <v>421</v>
      </c>
      <c r="B34" s="126">
        <v>114</v>
      </c>
      <c r="C34" s="128">
        <v>175</v>
      </c>
      <c r="D34" s="387">
        <v>-61</v>
      </c>
      <c r="E34" s="109">
        <v>351</v>
      </c>
      <c r="F34" s="128">
        <v>313</v>
      </c>
      <c r="G34" s="387">
        <v>38</v>
      </c>
      <c r="H34" s="143">
        <v>67380</v>
      </c>
      <c r="I34" s="142">
        <v>84824</v>
      </c>
      <c r="J34" s="148">
        <v>89839</v>
      </c>
      <c r="K34" s="388">
        <v>174663</v>
      </c>
    </row>
    <row r="35" spans="1:11" ht="20.25" customHeight="1">
      <c r="A35" s="113" t="s">
        <v>402</v>
      </c>
      <c r="B35" s="126">
        <v>105</v>
      </c>
      <c r="C35" s="128">
        <v>172</v>
      </c>
      <c r="D35" s="387">
        <v>-67</v>
      </c>
      <c r="E35" s="109">
        <v>278</v>
      </c>
      <c r="F35" s="128">
        <v>291</v>
      </c>
      <c r="G35" s="387">
        <v>-13</v>
      </c>
      <c r="H35" s="143">
        <v>67316</v>
      </c>
      <c r="I35" s="142">
        <v>84827</v>
      </c>
      <c r="J35" s="148">
        <v>89859</v>
      </c>
      <c r="K35" s="388">
        <v>174686</v>
      </c>
    </row>
    <row r="36" spans="1:11" ht="20.25" customHeight="1">
      <c r="A36" s="113" t="s">
        <v>396</v>
      </c>
      <c r="B36" s="126">
        <v>122</v>
      </c>
      <c r="C36" s="128">
        <v>161</v>
      </c>
      <c r="D36" s="387">
        <v>-39</v>
      </c>
      <c r="E36" s="109">
        <v>264</v>
      </c>
      <c r="F36" s="128">
        <v>269</v>
      </c>
      <c r="G36" s="387">
        <v>-5</v>
      </c>
      <c r="H36" s="143">
        <v>67285</v>
      </c>
      <c r="I36" s="142">
        <v>84875</v>
      </c>
      <c r="J36" s="148">
        <v>89891</v>
      </c>
      <c r="K36" s="388">
        <v>174766</v>
      </c>
    </row>
    <row r="37" spans="1:11" ht="20.25" customHeight="1">
      <c r="A37" s="113" t="s">
        <v>355</v>
      </c>
      <c r="B37" s="126">
        <v>140</v>
      </c>
      <c r="C37" s="128">
        <v>160</v>
      </c>
      <c r="D37" s="387">
        <v>-20</v>
      </c>
      <c r="E37" s="109">
        <v>279</v>
      </c>
      <c r="F37" s="128">
        <v>283</v>
      </c>
      <c r="G37" s="387">
        <v>-4</v>
      </c>
      <c r="H37" s="143">
        <v>67287</v>
      </c>
      <c r="I37" s="142">
        <v>84901</v>
      </c>
      <c r="J37" s="148">
        <v>89909</v>
      </c>
      <c r="K37" s="388">
        <v>174810</v>
      </c>
    </row>
    <row r="38" spans="1:11" ht="20.25" customHeight="1">
      <c r="A38" s="109" t="s">
        <v>140</v>
      </c>
      <c r="B38" s="126">
        <v>122</v>
      </c>
      <c r="C38" s="128">
        <v>147</v>
      </c>
      <c r="D38" s="387">
        <v>-25</v>
      </c>
      <c r="E38" s="109">
        <v>291</v>
      </c>
      <c r="F38" s="128">
        <v>259</v>
      </c>
      <c r="G38" s="387">
        <v>32</v>
      </c>
      <c r="H38" s="143">
        <v>67241</v>
      </c>
      <c r="I38" s="142">
        <v>84896</v>
      </c>
      <c r="J38" s="148">
        <v>89938</v>
      </c>
      <c r="K38" s="388">
        <v>174834</v>
      </c>
    </row>
    <row r="39" spans="1:11" ht="20.25" customHeight="1">
      <c r="A39" s="109" t="s">
        <v>435</v>
      </c>
      <c r="B39" s="126">
        <v>106</v>
      </c>
      <c r="C39" s="128">
        <v>165</v>
      </c>
      <c r="D39" s="387">
        <v>-59</v>
      </c>
      <c r="E39" s="109">
        <v>254</v>
      </c>
      <c r="F39" s="128">
        <v>249</v>
      </c>
      <c r="G39" s="387">
        <v>5</v>
      </c>
      <c r="H39" s="143">
        <v>67160</v>
      </c>
      <c r="I39" s="142">
        <v>84878</v>
      </c>
      <c r="J39" s="148">
        <v>89949</v>
      </c>
      <c r="K39" s="388">
        <v>174827</v>
      </c>
    </row>
    <row r="40" spans="1:11" ht="20.25" customHeight="1">
      <c r="A40" s="109" t="s">
        <v>434</v>
      </c>
      <c r="B40" s="126">
        <v>131</v>
      </c>
      <c r="C40" s="128">
        <v>158</v>
      </c>
      <c r="D40" s="387">
        <v>-27</v>
      </c>
      <c r="E40" s="109">
        <v>759</v>
      </c>
      <c r="F40" s="128">
        <v>641</v>
      </c>
      <c r="G40" s="387">
        <v>118</v>
      </c>
      <c r="H40" s="143">
        <v>67147</v>
      </c>
      <c r="I40" s="142">
        <v>84910</v>
      </c>
      <c r="J40" s="148">
        <v>89971</v>
      </c>
      <c r="K40" s="388">
        <v>174881</v>
      </c>
    </row>
    <row r="41" spans="1:11" ht="20.25" customHeight="1">
      <c r="A41" s="400" t="s">
        <v>136</v>
      </c>
      <c r="B41" s="126">
        <v>125</v>
      </c>
      <c r="C41" s="128">
        <v>184</v>
      </c>
      <c r="D41" s="387" t="s">
        <v>425</v>
      </c>
      <c r="E41" s="142">
        <v>1320</v>
      </c>
      <c r="F41" s="148">
        <v>1399</v>
      </c>
      <c r="G41" s="387" t="s">
        <v>428</v>
      </c>
      <c r="H41" s="143">
        <v>66897</v>
      </c>
      <c r="I41" s="142">
        <v>84872</v>
      </c>
      <c r="J41" s="148">
        <v>89918</v>
      </c>
      <c r="K41" s="388">
        <v>174790</v>
      </c>
    </row>
    <row r="42" spans="1:11" ht="20.25" customHeight="1">
      <c r="A42" s="400" t="s">
        <v>424</v>
      </c>
      <c r="B42" s="126">
        <v>88</v>
      </c>
      <c r="C42" s="128">
        <v>173</v>
      </c>
      <c r="D42" s="387" t="s">
        <v>426</v>
      </c>
      <c r="E42" s="142">
        <v>375</v>
      </c>
      <c r="F42" s="148">
        <v>284</v>
      </c>
      <c r="G42" s="387">
        <v>91</v>
      </c>
      <c r="H42" s="143">
        <v>66670</v>
      </c>
      <c r="I42" s="142">
        <v>84961</v>
      </c>
      <c r="J42" s="148">
        <v>89967</v>
      </c>
      <c r="K42" s="388">
        <v>174928</v>
      </c>
    </row>
    <row r="43" spans="1:11" ht="20.25" customHeight="1">
      <c r="A43" s="113" t="s">
        <v>433</v>
      </c>
      <c r="B43" s="126">
        <v>110</v>
      </c>
      <c r="C43" s="128">
        <v>231</v>
      </c>
      <c r="D43" s="387" t="s">
        <v>427</v>
      </c>
      <c r="E43" s="142">
        <v>317</v>
      </c>
      <c r="F43" s="148">
        <v>269</v>
      </c>
      <c r="G43" s="387">
        <v>48</v>
      </c>
      <c r="H43" s="143">
        <v>66581</v>
      </c>
      <c r="I43" s="142">
        <v>84941</v>
      </c>
      <c r="J43" s="148">
        <v>89981</v>
      </c>
      <c r="K43" s="388">
        <v>174922</v>
      </c>
    </row>
    <row r="44" spans="1:11" ht="20.25" customHeight="1">
      <c r="A44" s="113" t="s">
        <v>422</v>
      </c>
      <c r="B44" s="126">
        <v>111</v>
      </c>
      <c r="C44" s="128">
        <v>197</v>
      </c>
      <c r="D44" s="387">
        <v>-86</v>
      </c>
      <c r="E44" s="142">
        <v>214</v>
      </c>
      <c r="F44" s="148">
        <v>368</v>
      </c>
      <c r="G44" s="387">
        <v>-154</v>
      </c>
      <c r="H44" s="143">
        <v>66534</v>
      </c>
      <c r="I44" s="142">
        <v>84939</v>
      </c>
      <c r="J44" s="148">
        <v>90056</v>
      </c>
      <c r="K44" s="388">
        <v>174995</v>
      </c>
    </row>
    <row r="45" spans="1:11" ht="20.25" customHeight="1">
      <c r="A45" s="113" t="s">
        <v>364</v>
      </c>
      <c r="B45" s="126">
        <v>110</v>
      </c>
      <c r="C45" s="128">
        <v>164</v>
      </c>
      <c r="D45" s="387">
        <v>-54</v>
      </c>
      <c r="E45" s="142">
        <v>299</v>
      </c>
      <c r="F45" s="148">
        <v>393</v>
      </c>
      <c r="G45" s="387">
        <v>-94</v>
      </c>
      <c r="H45" s="143">
        <v>66658</v>
      </c>
      <c r="I45" s="142">
        <v>85091</v>
      </c>
      <c r="J45" s="148">
        <v>90144</v>
      </c>
      <c r="K45" s="388">
        <v>175235</v>
      </c>
    </row>
    <row r="46" spans="1:11" ht="20.25" customHeight="1">
      <c r="A46" s="113" t="s">
        <v>421</v>
      </c>
      <c r="B46" s="126">
        <v>145</v>
      </c>
      <c r="C46" s="128">
        <v>186</v>
      </c>
      <c r="D46" s="387">
        <v>-41</v>
      </c>
      <c r="E46" s="142">
        <v>291</v>
      </c>
      <c r="F46" s="148">
        <v>398</v>
      </c>
      <c r="G46" s="387">
        <v>-107</v>
      </c>
      <c r="H46" s="143">
        <v>66701</v>
      </c>
      <c r="I46" s="142">
        <v>85186</v>
      </c>
      <c r="J46" s="148">
        <v>90197</v>
      </c>
      <c r="K46" s="388">
        <v>175383</v>
      </c>
    </row>
    <row r="47" spans="1:11" ht="20.25" customHeight="1">
      <c r="A47" s="113" t="s">
        <v>402</v>
      </c>
      <c r="B47" s="126">
        <v>108</v>
      </c>
      <c r="C47" s="128">
        <v>153</v>
      </c>
      <c r="D47" s="387">
        <v>-45</v>
      </c>
      <c r="E47" s="142">
        <v>372</v>
      </c>
      <c r="F47" s="148">
        <v>374</v>
      </c>
      <c r="G47" s="387">
        <v>-2</v>
      </c>
      <c r="H47" s="143">
        <v>66728</v>
      </c>
      <c r="I47" s="142">
        <v>85240</v>
      </c>
      <c r="J47" s="148">
        <v>90291</v>
      </c>
      <c r="K47" s="388">
        <v>175531</v>
      </c>
    </row>
    <row r="48" spans="1:11" ht="20.25" customHeight="1">
      <c r="A48" s="113" t="s">
        <v>396</v>
      </c>
      <c r="B48" s="126">
        <v>148</v>
      </c>
      <c r="C48" s="128">
        <v>157</v>
      </c>
      <c r="D48" s="387">
        <v>-9</v>
      </c>
      <c r="E48" s="142">
        <v>392</v>
      </c>
      <c r="F48" s="148">
        <v>461</v>
      </c>
      <c r="G48" s="387">
        <v>-69</v>
      </c>
      <c r="H48" s="143">
        <v>66712</v>
      </c>
      <c r="I48" s="142">
        <v>85297</v>
      </c>
      <c r="J48" s="148">
        <v>90281</v>
      </c>
      <c r="K48" s="388">
        <v>175578</v>
      </c>
    </row>
    <row r="49" spans="1:11" ht="20.25" customHeight="1">
      <c r="A49" s="113" t="s">
        <v>355</v>
      </c>
      <c r="B49" s="126">
        <v>132</v>
      </c>
      <c r="C49" s="128">
        <v>170</v>
      </c>
      <c r="D49" s="387">
        <v>-38</v>
      </c>
      <c r="E49" s="142">
        <v>381</v>
      </c>
      <c r="F49" s="148">
        <v>375</v>
      </c>
      <c r="G49" s="387">
        <v>6</v>
      </c>
      <c r="H49" s="143">
        <v>66744</v>
      </c>
      <c r="I49" s="142">
        <v>85359</v>
      </c>
      <c r="J49" s="148">
        <v>90297</v>
      </c>
      <c r="K49" s="388">
        <v>175656</v>
      </c>
    </row>
    <row r="50" spans="1:11" ht="20.25" customHeight="1">
      <c r="A50" s="109" t="s">
        <v>411</v>
      </c>
      <c r="B50" s="126">
        <v>103</v>
      </c>
      <c r="C50" s="128">
        <v>144</v>
      </c>
      <c r="D50" s="387" t="s">
        <v>412</v>
      </c>
      <c r="E50" s="142">
        <v>317</v>
      </c>
      <c r="F50" s="148">
        <v>316</v>
      </c>
      <c r="G50" s="387">
        <v>1</v>
      </c>
      <c r="H50" s="143">
        <v>66741</v>
      </c>
      <c r="I50" s="142">
        <v>85385</v>
      </c>
      <c r="J50" s="148">
        <v>90303</v>
      </c>
      <c r="K50" s="388">
        <v>175688</v>
      </c>
    </row>
    <row r="51" spans="1:11" ht="20.25" customHeight="1">
      <c r="A51" s="109" t="s">
        <v>410</v>
      </c>
      <c r="B51" s="126">
        <v>141</v>
      </c>
      <c r="C51" s="128">
        <v>182</v>
      </c>
      <c r="D51" s="387" t="s">
        <v>412</v>
      </c>
      <c r="E51" s="142">
        <v>393</v>
      </c>
      <c r="F51" s="148">
        <v>336</v>
      </c>
      <c r="G51" s="387">
        <v>57</v>
      </c>
      <c r="H51" s="143">
        <v>66705</v>
      </c>
      <c r="I51" s="142">
        <v>85396</v>
      </c>
      <c r="J51" s="148">
        <v>90332</v>
      </c>
      <c r="K51" s="388">
        <v>175728</v>
      </c>
    </row>
    <row r="52" spans="1:11" ht="20.25" customHeight="1">
      <c r="A52" s="109" t="s">
        <v>409</v>
      </c>
      <c r="B52" s="126">
        <v>115</v>
      </c>
      <c r="C52" s="128">
        <v>159</v>
      </c>
      <c r="D52" s="387" t="s">
        <v>413</v>
      </c>
      <c r="E52" s="142">
        <v>871</v>
      </c>
      <c r="F52" s="148">
        <v>708</v>
      </c>
      <c r="G52" s="387">
        <v>163</v>
      </c>
      <c r="H52" s="143">
        <v>66670</v>
      </c>
      <c r="I52" s="142">
        <v>85389</v>
      </c>
      <c r="J52" s="148">
        <v>90323</v>
      </c>
      <c r="K52" s="388">
        <v>175712</v>
      </c>
    </row>
    <row r="53" spans="1:11" ht="20.25" customHeight="1">
      <c r="A53" s="109" t="s">
        <v>136</v>
      </c>
      <c r="B53" s="126">
        <v>98</v>
      </c>
      <c r="C53" s="128">
        <v>178</v>
      </c>
      <c r="D53" s="102">
        <f t="shared" ref="D53:D58" si="0">B53-C53</f>
        <v>-80</v>
      </c>
      <c r="E53" s="142">
        <v>1234</v>
      </c>
      <c r="F53" s="148">
        <v>1418</v>
      </c>
      <c r="G53" s="294">
        <f t="shared" ref="G53:G58" si="1">E53-F53</f>
        <v>-184</v>
      </c>
      <c r="H53" s="143">
        <v>66456</v>
      </c>
      <c r="I53" s="142">
        <v>85319</v>
      </c>
      <c r="J53" s="148">
        <v>90274</v>
      </c>
      <c r="K53" s="136">
        <f t="shared" ref="K53:K58" si="2">SUM(I53:J53)</f>
        <v>175593</v>
      </c>
    </row>
    <row r="54" spans="1:11" ht="20.25" customHeight="1">
      <c r="A54" s="184" t="s">
        <v>369</v>
      </c>
      <c r="B54" s="126">
        <v>96</v>
      </c>
      <c r="C54" s="128">
        <v>151</v>
      </c>
      <c r="D54" s="102">
        <f t="shared" si="0"/>
        <v>-55</v>
      </c>
      <c r="E54" s="142">
        <v>473</v>
      </c>
      <c r="F54" s="148">
        <v>271</v>
      </c>
      <c r="G54" s="294">
        <f t="shared" si="1"/>
        <v>202</v>
      </c>
      <c r="H54" s="143">
        <v>66324</v>
      </c>
      <c r="I54" s="142">
        <v>85472</v>
      </c>
      <c r="J54" s="148">
        <v>90385</v>
      </c>
      <c r="K54" s="136">
        <f t="shared" si="2"/>
        <v>175857</v>
      </c>
    </row>
    <row r="55" spans="1:11" ht="20.25" customHeight="1">
      <c r="A55" s="184" t="s">
        <v>407</v>
      </c>
      <c r="B55" s="126">
        <v>109</v>
      </c>
      <c r="C55" s="128">
        <v>254</v>
      </c>
      <c r="D55" s="102">
        <f t="shared" si="0"/>
        <v>-145</v>
      </c>
      <c r="E55" s="142">
        <v>360</v>
      </c>
      <c r="F55" s="148">
        <v>295</v>
      </c>
      <c r="G55" s="294">
        <f t="shared" si="1"/>
        <v>65</v>
      </c>
      <c r="H55" s="143">
        <v>66159</v>
      </c>
      <c r="I55" s="142">
        <v>85398</v>
      </c>
      <c r="J55" s="148">
        <v>90312</v>
      </c>
      <c r="K55" s="136">
        <f t="shared" si="2"/>
        <v>175710</v>
      </c>
    </row>
    <row r="56" spans="1:11" ht="20.25" customHeight="1">
      <c r="A56" s="113" t="s">
        <v>399</v>
      </c>
      <c r="B56" s="126">
        <v>111</v>
      </c>
      <c r="C56" s="128">
        <v>163</v>
      </c>
      <c r="D56" s="102">
        <f t="shared" si="0"/>
        <v>-52</v>
      </c>
      <c r="E56" s="142">
        <v>379</v>
      </c>
      <c r="F56" s="148">
        <v>377</v>
      </c>
      <c r="G56" s="294">
        <f t="shared" si="1"/>
        <v>2</v>
      </c>
      <c r="H56" s="143">
        <v>66131</v>
      </c>
      <c r="I56" s="142">
        <v>85400</v>
      </c>
      <c r="J56" s="148">
        <v>90390</v>
      </c>
      <c r="K56" s="136">
        <f t="shared" si="2"/>
        <v>175790</v>
      </c>
    </row>
    <row r="57" spans="1:11" ht="20.25" customHeight="1">
      <c r="A57" s="113" t="s">
        <v>400</v>
      </c>
      <c r="B57" s="126">
        <v>121</v>
      </c>
      <c r="C57" s="128">
        <v>174</v>
      </c>
      <c r="D57" s="102">
        <f t="shared" si="0"/>
        <v>-53</v>
      </c>
      <c r="E57" s="109">
        <v>421</v>
      </c>
      <c r="F57" s="148">
        <v>287</v>
      </c>
      <c r="G57" s="294">
        <f t="shared" si="1"/>
        <v>134</v>
      </c>
      <c r="H57" s="143">
        <v>66134</v>
      </c>
      <c r="I57" s="142">
        <v>85424</v>
      </c>
      <c r="J57" s="148">
        <v>90416</v>
      </c>
      <c r="K57" s="136">
        <f t="shared" si="2"/>
        <v>175840</v>
      </c>
    </row>
    <row r="58" spans="1:11" ht="20.25" customHeight="1">
      <c r="A58" s="113" t="s">
        <v>401</v>
      </c>
      <c r="B58" s="126">
        <v>141</v>
      </c>
      <c r="C58" s="128">
        <v>162</v>
      </c>
      <c r="D58" s="102">
        <f t="shared" si="0"/>
        <v>-21</v>
      </c>
      <c r="E58" s="109">
        <v>406</v>
      </c>
      <c r="F58" s="148">
        <v>350</v>
      </c>
      <c r="G58" s="294">
        <f t="shared" si="1"/>
        <v>56</v>
      </c>
      <c r="H58" s="143">
        <v>66018</v>
      </c>
      <c r="I58" s="142">
        <v>85363</v>
      </c>
      <c r="J58" s="148">
        <v>90396</v>
      </c>
      <c r="K58" s="136">
        <f t="shared" si="2"/>
        <v>175759</v>
      </c>
    </row>
    <row r="59" spans="1:11" ht="20.25" customHeight="1">
      <c r="A59" s="113" t="s">
        <v>402</v>
      </c>
      <c r="B59" s="126">
        <v>129</v>
      </c>
      <c r="C59" s="128">
        <v>151</v>
      </c>
      <c r="D59" s="102">
        <f t="shared" ref="D59:D64" si="3">B59-C59</f>
        <v>-22</v>
      </c>
      <c r="E59" s="109">
        <v>438</v>
      </c>
      <c r="F59" s="148">
        <v>312</v>
      </c>
      <c r="G59" s="294">
        <f t="shared" ref="G59:G64" si="4">E59-F59</f>
        <v>126</v>
      </c>
      <c r="H59" s="143">
        <v>65953</v>
      </c>
      <c r="I59" s="142">
        <v>85342</v>
      </c>
      <c r="J59" s="148">
        <v>90382</v>
      </c>
      <c r="K59" s="136">
        <f t="shared" ref="K59:K64" si="5">SUM(I59:J59)</f>
        <v>175724</v>
      </c>
    </row>
    <row r="60" spans="1:11" ht="20.25" customHeight="1">
      <c r="A60" s="113" t="s">
        <v>396</v>
      </c>
      <c r="B60" s="126">
        <v>121</v>
      </c>
      <c r="C60" s="128">
        <v>162</v>
      </c>
      <c r="D60" s="102">
        <f t="shared" si="3"/>
        <v>-41</v>
      </c>
      <c r="E60" s="109">
        <v>510</v>
      </c>
      <c r="F60" s="148">
        <v>341</v>
      </c>
      <c r="G60" s="294">
        <f t="shared" si="4"/>
        <v>169</v>
      </c>
      <c r="H60" s="143">
        <v>65848</v>
      </c>
      <c r="I60" s="142">
        <v>85299</v>
      </c>
      <c r="J60" s="148">
        <v>90321</v>
      </c>
      <c r="K60" s="136">
        <f t="shared" si="5"/>
        <v>175620</v>
      </c>
    </row>
    <row r="61" spans="1:11" ht="20.25" customHeight="1">
      <c r="A61" s="113" t="s">
        <v>355</v>
      </c>
      <c r="B61" s="126">
        <v>128</v>
      </c>
      <c r="C61" s="128">
        <v>141</v>
      </c>
      <c r="D61" s="102">
        <f t="shared" si="3"/>
        <v>-13</v>
      </c>
      <c r="E61" s="109">
        <v>417</v>
      </c>
      <c r="F61" s="148">
        <v>302</v>
      </c>
      <c r="G61" s="294">
        <f t="shared" si="4"/>
        <v>115</v>
      </c>
      <c r="H61" s="143">
        <v>65735</v>
      </c>
      <c r="I61" s="142">
        <v>85210</v>
      </c>
      <c r="J61" s="148">
        <v>90282</v>
      </c>
      <c r="K61" s="136">
        <f t="shared" si="5"/>
        <v>175492</v>
      </c>
    </row>
    <row r="62" spans="1:11" ht="20.25" customHeight="1">
      <c r="A62" s="113" t="s">
        <v>390</v>
      </c>
      <c r="B62" s="126">
        <v>114</v>
      </c>
      <c r="C62" s="128">
        <v>149</v>
      </c>
      <c r="D62" s="102">
        <f t="shared" si="3"/>
        <v>-35</v>
      </c>
      <c r="E62" s="109">
        <v>328</v>
      </c>
      <c r="F62" s="148">
        <v>304</v>
      </c>
      <c r="G62" s="294">
        <f t="shared" si="4"/>
        <v>24</v>
      </c>
      <c r="H62" s="143">
        <v>65613</v>
      </c>
      <c r="I62" s="142">
        <v>85170</v>
      </c>
      <c r="J62" s="148">
        <v>90220</v>
      </c>
      <c r="K62" s="136">
        <f t="shared" si="5"/>
        <v>175390</v>
      </c>
    </row>
    <row r="63" spans="1:11" ht="20.25" customHeight="1">
      <c r="A63" s="113" t="s">
        <v>391</v>
      </c>
      <c r="B63" s="126">
        <v>124</v>
      </c>
      <c r="C63" s="128">
        <v>163</v>
      </c>
      <c r="D63" s="102">
        <f t="shared" si="3"/>
        <v>-39</v>
      </c>
      <c r="E63" s="109">
        <v>433</v>
      </c>
      <c r="F63" s="148">
        <v>356</v>
      </c>
      <c r="G63" s="294">
        <f t="shared" si="4"/>
        <v>77</v>
      </c>
      <c r="H63" s="143">
        <v>65554</v>
      </c>
      <c r="I63" s="142">
        <v>85169</v>
      </c>
      <c r="J63" s="148">
        <v>90232</v>
      </c>
      <c r="K63" s="136">
        <f t="shared" si="5"/>
        <v>175401</v>
      </c>
    </row>
    <row r="64" spans="1:11" ht="20.25" customHeight="1">
      <c r="A64" s="113" t="s">
        <v>374</v>
      </c>
      <c r="B64" s="126">
        <v>114</v>
      </c>
      <c r="C64" s="128">
        <v>176</v>
      </c>
      <c r="D64" s="102">
        <f t="shared" si="3"/>
        <v>-62</v>
      </c>
      <c r="E64" s="109">
        <v>961</v>
      </c>
      <c r="F64" s="148">
        <v>756</v>
      </c>
      <c r="G64" s="294">
        <f t="shared" si="4"/>
        <v>205</v>
      </c>
      <c r="H64" s="143">
        <v>65457</v>
      </c>
      <c r="I64" s="142">
        <v>85135</v>
      </c>
      <c r="J64" s="148">
        <v>90228</v>
      </c>
      <c r="K64" s="136">
        <f t="shared" si="5"/>
        <v>175363</v>
      </c>
    </row>
    <row r="65" spans="1:11" ht="20.25" customHeight="1">
      <c r="A65" s="113" t="s">
        <v>376</v>
      </c>
      <c r="B65" s="126">
        <v>134</v>
      </c>
      <c r="C65" s="128">
        <v>181</v>
      </c>
      <c r="D65" s="102">
        <f t="shared" ref="D65:D70" si="6">B65-C65</f>
        <v>-47</v>
      </c>
      <c r="E65" s="142">
        <v>1157</v>
      </c>
      <c r="F65" s="148">
        <v>1223</v>
      </c>
      <c r="G65" s="294">
        <f t="shared" ref="G65:G70" si="7">E65-F65</f>
        <v>-66</v>
      </c>
      <c r="H65" s="143">
        <v>65181</v>
      </c>
      <c r="I65" s="142">
        <v>85045</v>
      </c>
      <c r="J65" s="148">
        <v>90175</v>
      </c>
      <c r="K65" s="136">
        <f t="shared" ref="K65:K70" si="8">SUM(I65:J65)</f>
        <v>175220</v>
      </c>
    </row>
    <row r="66" spans="1:11" ht="20.25" customHeight="1">
      <c r="A66" s="113" t="s">
        <v>369</v>
      </c>
      <c r="B66" s="126">
        <v>117</v>
      </c>
      <c r="C66" s="128">
        <v>176</v>
      </c>
      <c r="D66" s="102">
        <f t="shared" si="6"/>
        <v>-59</v>
      </c>
      <c r="E66" s="109">
        <v>432</v>
      </c>
      <c r="F66" s="148">
        <v>256</v>
      </c>
      <c r="G66" s="294">
        <f t="shared" si="7"/>
        <v>176</v>
      </c>
      <c r="H66" s="143">
        <v>65036</v>
      </c>
      <c r="I66" s="142">
        <v>85109</v>
      </c>
      <c r="J66" s="148">
        <v>90224</v>
      </c>
      <c r="K66" s="136">
        <f t="shared" si="8"/>
        <v>175333</v>
      </c>
    </row>
    <row r="67" spans="1:11" ht="20.25" customHeight="1">
      <c r="A67" s="113" t="s">
        <v>370</v>
      </c>
      <c r="B67" s="126">
        <v>130</v>
      </c>
      <c r="C67" s="128">
        <v>253</v>
      </c>
      <c r="D67" s="102">
        <f t="shared" si="6"/>
        <v>-123</v>
      </c>
      <c r="E67" s="109">
        <v>353</v>
      </c>
      <c r="F67" s="148">
        <v>241</v>
      </c>
      <c r="G67" s="294">
        <f t="shared" si="7"/>
        <v>112</v>
      </c>
      <c r="H67" s="143">
        <v>64938</v>
      </c>
      <c r="I67" s="142">
        <v>85019</v>
      </c>
      <c r="J67" s="148">
        <v>90197</v>
      </c>
      <c r="K67" s="136">
        <f t="shared" si="8"/>
        <v>175216</v>
      </c>
    </row>
    <row r="68" spans="1:11" ht="20.25" customHeight="1">
      <c r="A68" s="113" t="s">
        <v>383</v>
      </c>
      <c r="B68" s="126">
        <v>126</v>
      </c>
      <c r="C68" s="128">
        <v>168</v>
      </c>
      <c r="D68" s="102">
        <f t="shared" si="6"/>
        <v>-42</v>
      </c>
      <c r="E68" s="109">
        <v>370</v>
      </c>
      <c r="F68" s="148">
        <v>282</v>
      </c>
      <c r="G68" s="294">
        <f t="shared" si="7"/>
        <v>88</v>
      </c>
      <c r="H68" s="143">
        <v>64858</v>
      </c>
      <c r="I68" s="142">
        <v>85001</v>
      </c>
      <c r="J68" s="148">
        <v>90226</v>
      </c>
      <c r="K68" s="136">
        <f t="shared" si="8"/>
        <v>175227</v>
      </c>
    </row>
    <row r="69" spans="1:11" ht="20.25" customHeight="1">
      <c r="A69" s="113" t="s">
        <v>384</v>
      </c>
      <c r="B69" s="126">
        <v>102</v>
      </c>
      <c r="C69" s="128">
        <v>181</v>
      </c>
      <c r="D69" s="102">
        <f t="shared" si="6"/>
        <v>-79</v>
      </c>
      <c r="E69" s="109">
        <v>385</v>
      </c>
      <c r="F69" s="148">
        <v>265</v>
      </c>
      <c r="G69" s="294">
        <f t="shared" si="7"/>
        <v>120</v>
      </c>
      <c r="H69" s="143">
        <v>64806</v>
      </c>
      <c r="I69" s="142">
        <v>84972</v>
      </c>
      <c r="J69" s="148">
        <v>90209</v>
      </c>
      <c r="K69" s="136">
        <f t="shared" si="8"/>
        <v>175181</v>
      </c>
    </row>
    <row r="70" spans="1:11" ht="20.25" customHeight="1">
      <c r="A70" s="113" t="s">
        <v>385</v>
      </c>
      <c r="B70" s="126">
        <v>123</v>
      </c>
      <c r="C70" s="128">
        <v>186</v>
      </c>
      <c r="D70" s="102">
        <f t="shared" si="6"/>
        <v>-63</v>
      </c>
      <c r="E70" s="109">
        <v>359</v>
      </c>
      <c r="F70" s="148">
        <v>321</v>
      </c>
      <c r="G70" s="294">
        <f t="shared" si="7"/>
        <v>38</v>
      </c>
      <c r="H70" s="143">
        <v>64703</v>
      </c>
      <c r="I70" s="142">
        <v>84968</v>
      </c>
      <c r="J70" s="148">
        <v>90172</v>
      </c>
      <c r="K70" s="136">
        <f t="shared" si="8"/>
        <v>175140</v>
      </c>
    </row>
    <row r="71" spans="1:11" ht="20.25" customHeight="1">
      <c r="A71" s="113" t="s">
        <v>386</v>
      </c>
      <c r="B71" s="119">
        <v>116</v>
      </c>
      <c r="C71" s="111">
        <v>146</v>
      </c>
      <c r="D71" s="102">
        <f t="shared" ref="D71:D76" si="9">B71-C71</f>
        <v>-30</v>
      </c>
      <c r="E71" s="116">
        <v>415</v>
      </c>
      <c r="F71" s="135">
        <v>339</v>
      </c>
      <c r="G71" s="294">
        <f t="shared" ref="G71:G76" si="10">E71-F71</f>
        <v>76</v>
      </c>
      <c r="H71" s="137">
        <v>64665</v>
      </c>
      <c r="I71" s="134">
        <v>84927</v>
      </c>
      <c r="J71" s="135">
        <v>90238</v>
      </c>
      <c r="K71" s="136">
        <f t="shared" ref="K71:K76" si="11">SUM(I71:J71)</f>
        <v>175165</v>
      </c>
    </row>
    <row r="72" spans="1:11" ht="20.25" customHeight="1">
      <c r="A72" s="113" t="s">
        <v>381</v>
      </c>
      <c r="B72" s="126">
        <v>116</v>
      </c>
      <c r="C72" s="128">
        <v>162</v>
      </c>
      <c r="D72" s="102">
        <f t="shared" si="9"/>
        <v>-46</v>
      </c>
      <c r="E72" s="109">
        <v>472</v>
      </c>
      <c r="F72" s="148">
        <v>297</v>
      </c>
      <c r="G72" s="294">
        <f t="shared" si="10"/>
        <v>175</v>
      </c>
      <c r="H72" s="143">
        <v>64600</v>
      </c>
      <c r="I72" s="142">
        <v>84875</v>
      </c>
      <c r="J72" s="148">
        <v>90244</v>
      </c>
      <c r="K72" s="136">
        <f t="shared" si="11"/>
        <v>175119</v>
      </c>
    </row>
    <row r="73" spans="1:11" ht="20.25" customHeight="1">
      <c r="A73" s="113" t="s">
        <v>382</v>
      </c>
      <c r="B73" s="126">
        <v>136</v>
      </c>
      <c r="C73" s="128">
        <v>176</v>
      </c>
      <c r="D73" s="102">
        <f t="shared" si="9"/>
        <v>-40</v>
      </c>
      <c r="E73" s="109">
        <v>444</v>
      </c>
      <c r="F73" s="148">
        <v>282</v>
      </c>
      <c r="G73" s="294">
        <f t="shared" si="10"/>
        <v>162</v>
      </c>
      <c r="H73" s="143">
        <v>64466</v>
      </c>
      <c r="I73" s="142">
        <v>84783</v>
      </c>
      <c r="J73" s="148">
        <v>90207</v>
      </c>
      <c r="K73" s="136">
        <f t="shared" si="11"/>
        <v>174990</v>
      </c>
    </row>
    <row r="74" spans="1:11" ht="20.25" customHeight="1">
      <c r="A74" s="113" t="s">
        <v>357</v>
      </c>
      <c r="B74" s="126">
        <v>129</v>
      </c>
      <c r="C74" s="128">
        <v>148</v>
      </c>
      <c r="D74" s="102">
        <f t="shared" si="9"/>
        <v>-19</v>
      </c>
      <c r="E74" s="109">
        <v>372</v>
      </c>
      <c r="F74" s="148">
        <v>285</v>
      </c>
      <c r="G74" s="294">
        <f t="shared" si="10"/>
        <v>87</v>
      </c>
      <c r="H74" s="143">
        <v>64344</v>
      </c>
      <c r="I74" s="142">
        <v>84697</v>
      </c>
      <c r="J74" s="148">
        <v>90171</v>
      </c>
      <c r="K74" s="136">
        <f t="shared" si="11"/>
        <v>174868</v>
      </c>
    </row>
    <row r="75" spans="1:11" ht="20.25" customHeight="1">
      <c r="A75" s="113" t="s">
        <v>375</v>
      </c>
      <c r="B75" s="126">
        <v>135</v>
      </c>
      <c r="C75" s="128">
        <v>165</v>
      </c>
      <c r="D75" s="102">
        <f t="shared" si="9"/>
        <v>-30</v>
      </c>
      <c r="E75" s="109">
        <v>408</v>
      </c>
      <c r="F75" s="128">
        <v>314</v>
      </c>
      <c r="G75" s="294">
        <f t="shared" si="10"/>
        <v>94</v>
      </c>
      <c r="H75" s="143">
        <v>64231</v>
      </c>
      <c r="I75" s="142">
        <v>84676</v>
      </c>
      <c r="J75" s="148">
        <v>90124</v>
      </c>
      <c r="K75" s="136">
        <f t="shared" si="11"/>
        <v>174800</v>
      </c>
    </row>
    <row r="76" spans="1:11" ht="20.25" customHeight="1">
      <c r="A76" s="113" t="s">
        <v>374</v>
      </c>
      <c r="B76" s="126">
        <v>110</v>
      </c>
      <c r="C76" s="128">
        <v>146</v>
      </c>
      <c r="D76" s="102">
        <f t="shared" si="9"/>
        <v>-36</v>
      </c>
      <c r="E76" s="109">
        <v>857</v>
      </c>
      <c r="F76" s="128">
        <v>809</v>
      </c>
      <c r="G76" s="294">
        <f t="shared" si="10"/>
        <v>48</v>
      </c>
      <c r="H76" s="143">
        <v>64137</v>
      </c>
      <c r="I76" s="142">
        <v>84618</v>
      </c>
      <c r="J76" s="148">
        <v>90118</v>
      </c>
      <c r="K76" s="136">
        <f t="shared" si="11"/>
        <v>174736</v>
      </c>
    </row>
    <row r="77" spans="1:11" ht="20.25" customHeight="1">
      <c r="A77" s="113" t="s">
        <v>376</v>
      </c>
      <c r="B77" s="126">
        <v>143</v>
      </c>
      <c r="C77" s="128">
        <v>189</v>
      </c>
      <c r="D77" s="102">
        <f>B77-C77</f>
        <v>-46</v>
      </c>
      <c r="E77" s="142">
        <v>1163</v>
      </c>
      <c r="F77" s="148">
        <v>1265</v>
      </c>
      <c r="G77" s="294">
        <f t="shared" ref="G77:G82" si="12">E77-F77</f>
        <v>-102</v>
      </c>
      <c r="H77" s="143">
        <v>63920</v>
      </c>
      <c r="I77" s="142">
        <v>84630</v>
      </c>
      <c r="J77" s="148">
        <v>90094</v>
      </c>
      <c r="K77" s="136">
        <f t="shared" ref="K77:K82" si="13">SUM(I77:J77)</f>
        <v>174724</v>
      </c>
    </row>
    <row r="78" spans="1:11" ht="20.25" customHeight="1">
      <c r="A78" s="113" t="s">
        <v>369</v>
      </c>
      <c r="B78" s="126">
        <v>122</v>
      </c>
      <c r="C78" s="128">
        <v>182</v>
      </c>
      <c r="D78" s="102">
        <f>B78-C78</f>
        <v>-60</v>
      </c>
      <c r="E78" s="142">
        <v>331</v>
      </c>
      <c r="F78" s="148">
        <v>293</v>
      </c>
      <c r="G78" s="136">
        <f t="shared" si="12"/>
        <v>38</v>
      </c>
      <c r="H78" s="143">
        <v>63731</v>
      </c>
      <c r="I78" s="142">
        <v>84704</v>
      </c>
      <c r="J78" s="148">
        <v>90168</v>
      </c>
      <c r="K78" s="136">
        <f t="shared" si="13"/>
        <v>174872</v>
      </c>
    </row>
    <row r="79" spans="1:11" ht="20.25" customHeight="1">
      <c r="A79" s="113" t="s">
        <v>370</v>
      </c>
      <c r="B79" s="126">
        <v>125</v>
      </c>
      <c r="C79" s="128">
        <v>190</v>
      </c>
      <c r="D79" s="102">
        <f>B79-C79</f>
        <v>-65</v>
      </c>
      <c r="E79" s="142">
        <v>277</v>
      </c>
      <c r="F79" s="148">
        <v>266</v>
      </c>
      <c r="G79" s="136">
        <f t="shared" si="12"/>
        <v>11</v>
      </c>
      <c r="H79" s="143">
        <v>63724</v>
      </c>
      <c r="I79" s="142">
        <v>84705</v>
      </c>
      <c r="J79" s="148">
        <v>90189</v>
      </c>
      <c r="K79" s="136">
        <f t="shared" si="13"/>
        <v>174894</v>
      </c>
    </row>
    <row r="80" spans="1:11" ht="20.25" customHeight="1">
      <c r="A80" s="113" t="s">
        <v>371</v>
      </c>
      <c r="B80" s="126">
        <v>110</v>
      </c>
      <c r="C80" s="128">
        <v>151</v>
      </c>
      <c r="D80" s="102">
        <f t="shared" ref="D80:D85" si="14">B80-C80</f>
        <v>-41</v>
      </c>
      <c r="E80" s="109">
        <v>296</v>
      </c>
      <c r="F80" s="128">
        <v>323</v>
      </c>
      <c r="G80" s="102">
        <f t="shared" si="12"/>
        <v>-27</v>
      </c>
      <c r="H80" s="143">
        <v>63726</v>
      </c>
      <c r="I80" s="142">
        <v>84717</v>
      </c>
      <c r="J80" s="148">
        <v>90231</v>
      </c>
      <c r="K80" s="136">
        <f t="shared" si="13"/>
        <v>174948</v>
      </c>
    </row>
    <row r="81" spans="1:11" ht="20.25" customHeight="1">
      <c r="A81" s="113" t="s">
        <v>364</v>
      </c>
      <c r="B81" s="126">
        <v>125</v>
      </c>
      <c r="C81" s="128">
        <v>162</v>
      </c>
      <c r="D81" s="102">
        <f t="shared" si="14"/>
        <v>-37</v>
      </c>
      <c r="E81" s="109">
        <v>357</v>
      </c>
      <c r="F81" s="128">
        <v>291</v>
      </c>
      <c r="G81" s="102">
        <f t="shared" si="12"/>
        <v>66</v>
      </c>
      <c r="H81" s="143">
        <v>63779</v>
      </c>
      <c r="I81" s="142">
        <v>84780</v>
      </c>
      <c r="J81" s="148">
        <v>90236</v>
      </c>
      <c r="K81" s="136">
        <f t="shared" si="13"/>
        <v>175016</v>
      </c>
    </row>
    <row r="82" spans="1:11" ht="20.25" customHeight="1">
      <c r="A82" s="113" t="s">
        <v>365</v>
      </c>
      <c r="B82" s="126">
        <v>114</v>
      </c>
      <c r="C82" s="128">
        <v>165</v>
      </c>
      <c r="D82" s="102">
        <f t="shared" si="14"/>
        <v>-51</v>
      </c>
      <c r="E82" s="109">
        <v>313</v>
      </c>
      <c r="F82" s="128">
        <v>301</v>
      </c>
      <c r="G82" s="102">
        <f t="shared" si="12"/>
        <v>12</v>
      </c>
      <c r="H82" s="143">
        <v>63686</v>
      </c>
      <c r="I82" s="142">
        <v>84763</v>
      </c>
      <c r="J82" s="148">
        <v>90224</v>
      </c>
      <c r="K82" s="136">
        <f t="shared" si="13"/>
        <v>174987</v>
      </c>
    </row>
    <row r="83" spans="1:11" ht="20.25" customHeight="1">
      <c r="A83" s="113" t="s">
        <v>366</v>
      </c>
      <c r="B83" s="126">
        <v>150</v>
      </c>
      <c r="C83" s="128">
        <v>176</v>
      </c>
      <c r="D83" s="102">
        <f t="shared" si="14"/>
        <v>-26</v>
      </c>
      <c r="E83" s="109">
        <v>351</v>
      </c>
      <c r="F83" s="128">
        <v>312</v>
      </c>
      <c r="G83" s="102">
        <f t="shared" ref="G83:G88" si="15">E83-F83</f>
        <v>39</v>
      </c>
      <c r="H83" s="143">
        <v>63669</v>
      </c>
      <c r="I83" s="142">
        <v>84790</v>
      </c>
      <c r="J83" s="148">
        <v>90236</v>
      </c>
      <c r="K83" s="136">
        <f t="shared" ref="K83:K88" si="16">SUM(I83:J83)</f>
        <v>175026</v>
      </c>
    </row>
    <row r="84" spans="1:11" ht="20.25" customHeight="1">
      <c r="A84" s="113" t="s">
        <v>356</v>
      </c>
      <c r="B84" s="126">
        <v>130</v>
      </c>
      <c r="C84" s="128">
        <v>164</v>
      </c>
      <c r="D84" s="102">
        <f t="shared" si="14"/>
        <v>-34</v>
      </c>
      <c r="E84" s="109">
        <v>355</v>
      </c>
      <c r="F84" s="128">
        <v>386</v>
      </c>
      <c r="G84" s="102">
        <f t="shared" si="15"/>
        <v>-31</v>
      </c>
      <c r="H84" s="143">
        <v>63620</v>
      </c>
      <c r="I84" s="142">
        <v>84780</v>
      </c>
      <c r="J84" s="148">
        <v>90233</v>
      </c>
      <c r="K84" s="136">
        <f t="shared" si="16"/>
        <v>175013</v>
      </c>
    </row>
    <row r="85" spans="1:11" ht="20.25" customHeight="1">
      <c r="A85" s="113" t="s">
        <v>355</v>
      </c>
      <c r="B85" s="126">
        <v>133</v>
      </c>
      <c r="C85" s="128">
        <v>154</v>
      </c>
      <c r="D85" s="102">
        <f t="shared" si="14"/>
        <v>-21</v>
      </c>
      <c r="E85" s="109">
        <v>394</v>
      </c>
      <c r="F85" s="128">
        <v>331</v>
      </c>
      <c r="G85" s="102">
        <f t="shared" si="15"/>
        <v>63</v>
      </c>
      <c r="H85" s="143">
        <v>63636</v>
      </c>
      <c r="I85" s="142">
        <v>84798</v>
      </c>
      <c r="J85" s="148">
        <v>90280</v>
      </c>
      <c r="K85" s="136">
        <f t="shared" si="16"/>
        <v>175078</v>
      </c>
    </row>
    <row r="86" spans="1:11" ht="20.25" customHeight="1">
      <c r="A86" s="113" t="s">
        <v>357</v>
      </c>
      <c r="B86" s="119">
        <v>115</v>
      </c>
      <c r="C86" s="111">
        <v>141</v>
      </c>
      <c r="D86" s="102">
        <f t="shared" ref="D86:D91" si="17">B86-C86</f>
        <v>-26</v>
      </c>
      <c r="E86" s="116">
        <v>317</v>
      </c>
      <c r="F86" s="111">
        <v>285</v>
      </c>
      <c r="G86" s="102">
        <f t="shared" si="15"/>
        <v>32</v>
      </c>
      <c r="H86" s="137">
        <v>63548</v>
      </c>
      <c r="I86" s="134">
        <v>84788</v>
      </c>
      <c r="J86" s="241">
        <v>90248</v>
      </c>
      <c r="K86" s="136">
        <f t="shared" si="16"/>
        <v>175036</v>
      </c>
    </row>
    <row r="87" spans="1:11" ht="20.25" customHeight="1">
      <c r="A87" s="122" t="s">
        <v>334</v>
      </c>
      <c r="B87" s="119">
        <v>164</v>
      </c>
      <c r="C87" s="111">
        <v>189</v>
      </c>
      <c r="D87" s="100">
        <f t="shared" si="17"/>
        <v>-25</v>
      </c>
      <c r="E87" s="116">
        <v>339</v>
      </c>
      <c r="F87" s="111">
        <v>289</v>
      </c>
      <c r="G87" s="100">
        <f t="shared" si="15"/>
        <v>50</v>
      </c>
      <c r="H87" s="137">
        <v>63474</v>
      </c>
      <c r="I87" s="134">
        <v>84772</v>
      </c>
      <c r="J87" s="241">
        <v>90258</v>
      </c>
      <c r="K87" s="147">
        <f t="shared" si="16"/>
        <v>175030</v>
      </c>
    </row>
    <row r="88" spans="1:11" ht="20.25" customHeight="1">
      <c r="A88" s="122" t="s">
        <v>333</v>
      </c>
      <c r="B88" s="119">
        <v>140</v>
      </c>
      <c r="C88" s="111">
        <v>162</v>
      </c>
      <c r="D88" s="100">
        <f t="shared" si="17"/>
        <v>-22</v>
      </c>
      <c r="E88" s="116">
        <v>781</v>
      </c>
      <c r="F88" s="111">
        <v>711</v>
      </c>
      <c r="G88" s="100">
        <f t="shared" si="15"/>
        <v>70</v>
      </c>
      <c r="H88" s="137">
        <v>63429</v>
      </c>
      <c r="I88" s="134">
        <v>84748</v>
      </c>
      <c r="J88" s="241">
        <v>90257</v>
      </c>
      <c r="K88" s="147">
        <f t="shared" si="16"/>
        <v>175005</v>
      </c>
    </row>
    <row r="89" spans="1:11" ht="20.25" customHeight="1">
      <c r="A89" s="122" t="s">
        <v>335</v>
      </c>
      <c r="B89" s="121">
        <v>130</v>
      </c>
      <c r="C89" s="144">
        <v>172</v>
      </c>
      <c r="D89" s="100">
        <f t="shared" si="17"/>
        <v>-42</v>
      </c>
      <c r="E89" s="145">
        <v>1183</v>
      </c>
      <c r="F89" s="144">
        <v>1279</v>
      </c>
      <c r="G89" s="100">
        <f t="shared" ref="G89:G94" si="18">E89-F89</f>
        <v>-96</v>
      </c>
      <c r="H89" s="146">
        <v>63231</v>
      </c>
      <c r="I89" s="145">
        <v>84707</v>
      </c>
      <c r="J89" s="144">
        <v>90250</v>
      </c>
      <c r="K89" s="147">
        <f t="shared" ref="K89:K94" si="19">SUM(I89:J89)</f>
        <v>174957</v>
      </c>
    </row>
    <row r="90" spans="1:11" ht="20.25" customHeight="1">
      <c r="A90" s="122" t="s">
        <v>297</v>
      </c>
      <c r="B90" s="119">
        <v>134</v>
      </c>
      <c r="C90" s="135">
        <v>220</v>
      </c>
      <c r="D90" s="105">
        <f t="shared" si="17"/>
        <v>-86</v>
      </c>
      <c r="E90" s="134">
        <v>356</v>
      </c>
      <c r="F90" s="135">
        <v>297</v>
      </c>
      <c r="G90" s="105">
        <f t="shared" si="18"/>
        <v>59</v>
      </c>
      <c r="H90" s="137">
        <v>63025</v>
      </c>
      <c r="I90" s="134">
        <v>84806</v>
      </c>
      <c r="J90" s="135">
        <v>90289</v>
      </c>
      <c r="K90" s="201">
        <f t="shared" si="19"/>
        <v>175095</v>
      </c>
    </row>
    <row r="91" spans="1:11" ht="20.25" customHeight="1">
      <c r="A91" s="122" t="s">
        <v>298</v>
      </c>
      <c r="B91" s="119">
        <v>113</v>
      </c>
      <c r="C91" s="135">
        <v>208</v>
      </c>
      <c r="D91" s="105">
        <f t="shared" si="17"/>
        <v>-95</v>
      </c>
      <c r="E91" s="134">
        <v>335</v>
      </c>
      <c r="F91" s="135">
        <v>236</v>
      </c>
      <c r="G91" s="105">
        <f t="shared" si="18"/>
        <v>99</v>
      </c>
      <c r="H91" s="137">
        <v>63012</v>
      </c>
      <c r="I91" s="134">
        <v>84779</v>
      </c>
      <c r="J91" s="135">
        <v>90343</v>
      </c>
      <c r="K91" s="201">
        <f t="shared" si="19"/>
        <v>175122</v>
      </c>
    </row>
    <row r="92" spans="1:11" ht="20.25" customHeight="1">
      <c r="A92" s="122" t="s">
        <v>296</v>
      </c>
      <c r="B92" s="121">
        <v>127</v>
      </c>
      <c r="C92" s="115">
        <v>161</v>
      </c>
      <c r="D92" s="105">
        <f t="shared" ref="D92:D97" si="20">B92-C92</f>
        <v>-34</v>
      </c>
      <c r="E92" s="118">
        <v>401</v>
      </c>
      <c r="F92" s="115">
        <v>272</v>
      </c>
      <c r="G92" s="105">
        <f t="shared" si="18"/>
        <v>129</v>
      </c>
      <c r="H92" s="146">
        <v>62919</v>
      </c>
      <c r="I92" s="145">
        <v>84759</v>
      </c>
      <c r="J92" s="144">
        <v>90359</v>
      </c>
      <c r="K92" s="201">
        <f t="shared" si="19"/>
        <v>175118</v>
      </c>
    </row>
    <row r="93" spans="1:11" ht="20.25" customHeight="1">
      <c r="A93" s="122" t="s">
        <v>292</v>
      </c>
      <c r="B93" s="119">
        <v>132</v>
      </c>
      <c r="C93" s="111">
        <v>140</v>
      </c>
      <c r="D93" s="105">
        <f t="shared" si="20"/>
        <v>-8</v>
      </c>
      <c r="E93" s="116">
        <v>361</v>
      </c>
      <c r="F93" s="111">
        <v>301</v>
      </c>
      <c r="G93" s="105">
        <f t="shared" si="18"/>
        <v>60</v>
      </c>
      <c r="H93" s="137">
        <v>62876</v>
      </c>
      <c r="I93" s="134">
        <v>84681</v>
      </c>
      <c r="J93" s="135">
        <v>90342</v>
      </c>
      <c r="K93" s="201">
        <f t="shared" si="19"/>
        <v>175023</v>
      </c>
    </row>
    <row r="94" spans="1:11" ht="20.25" customHeight="1">
      <c r="A94" s="122" t="s">
        <v>291</v>
      </c>
      <c r="B94" s="119">
        <v>138</v>
      </c>
      <c r="C94" s="111">
        <v>167</v>
      </c>
      <c r="D94" s="105">
        <f t="shared" si="20"/>
        <v>-29</v>
      </c>
      <c r="E94" s="116">
        <v>444</v>
      </c>
      <c r="F94" s="111">
        <v>248</v>
      </c>
      <c r="G94" s="105">
        <f t="shared" si="18"/>
        <v>196</v>
      </c>
      <c r="H94" s="137">
        <v>62789</v>
      </c>
      <c r="I94" s="134">
        <v>84646</v>
      </c>
      <c r="J94" s="135">
        <v>90325</v>
      </c>
      <c r="K94" s="201">
        <f t="shared" si="19"/>
        <v>174971</v>
      </c>
    </row>
    <row r="95" spans="1:11" ht="20.25" customHeight="1">
      <c r="A95" s="122" t="s">
        <v>295</v>
      </c>
      <c r="B95" s="121">
        <v>133</v>
      </c>
      <c r="C95" s="115">
        <v>160</v>
      </c>
      <c r="D95" s="105">
        <f t="shared" si="20"/>
        <v>-27</v>
      </c>
      <c r="E95" s="118">
        <v>380</v>
      </c>
      <c r="F95" s="115">
        <v>318</v>
      </c>
      <c r="G95" s="105">
        <f t="shared" ref="G95:G100" si="21">E95-F95</f>
        <v>62</v>
      </c>
      <c r="H95" s="146">
        <v>62628</v>
      </c>
      <c r="I95" s="145">
        <v>84537</v>
      </c>
      <c r="J95" s="144">
        <v>90267</v>
      </c>
      <c r="K95" s="201">
        <f t="shared" ref="K95:K101" si="22">SUM(I95:J95)</f>
        <v>174804</v>
      </c>
    </row>
    <row r="96" spans="1:11" ht="20.25" customHeight="1">
      <c r="A96" s="116" t="s">
        <v>283</v>
      </c>
      <c r="B96" s="119">
        <v>132</v>
      </c>
      <c r="C96" s="111">
        <v>169</v>
      </c>
      <c r="D96" s="104">
        <f t="shared" si="20"/>
        <v>-37</v>
      </c>
      <c r="E96" s="116">
        <v>369</v>
      </c>
      <c r="F96" s="111">
        <v>326</v>
      </c>
      <c r="G96" s="104">
        <f t="shared" si="21"/>
        <v>43</v>
      </c>
      <c r="H96" s="137">
        <v>62534</v>
      </c>
      <c r="I96" s="134">
        <v>84477</v>
      </c>
      <c r="J96" s="135">
        <v>90292</v>
      </c>
      <c r="K96" s="136">
        <f t="shared" si="22"/>
        <v>174769</v>
      </c>
    </row>
    <row r="97" spans="1:11" ht="20.25" customHeight="1">
      <c r="A97" s="116" t="s">
        <v>284</v>
      </c>
      <c r="B97" s="119">
        <v>149</v>
      </c>
      <c r="C97" s="111">
        <v>137</v>
      </c>
      <c r="D97" s="104">
        <f t="shared" si="20"/>
        <v>12</v>
      </c>
      <c r="E97" s="116">
        <v>320</v>
      </c>
      <c r="F97" s="111">
        <v>288</v>
      </c>
      <c r="G97" s="104">
        <f t="shared" si="21"/>
        <v>32</v>
      </c>
      <c r="H97" s="137">
        <v>62497</v>
      </c>
      <c r="I97" s="134">
        <v>84400</v>
      </c>
      <c r="J97" s="135">
        <v>90323</v>
      </c>
      <c r="K97" s="136">
        <f t="shared" si="22"/>
        <v>174723</v>
      </c>
    </row>
    <row r="98" spans="1:11" ht="20.25" customHeight="1">
      <c r="A98" s="118" t="s">
        <v>285</v>
      </c>
      <c r="B98" s="121">
        <v>125</v>
      </c>
      <c r="C98" s="115">
        <v>188</v>
      </c>
      <c r="D98" s="105">
        <f t="shared" ref="D98:D104" si="23">B98-C98</f>
        <v>-63</v>
      </c>
      <c r="E98" s="118">
        <v>370</v>
      </c>
      <c r="F98" s="115">
        <v>308</v>
      </c>
      <c r="G98" s="105">
        <f t="shared" si="21"/>
        <v>62</v>
      </c>
      <c r="H98" s="146">
        <v>62421</v>
      </c>
      <c r="I98" s="145">
        <v>84400</v>
      </c>
      <c r="J98" s="144">
        <v>90319</v>
      </c>
      <c r="K98" s="136">
        <f t="shared" si="22"/>
        <v>174719</v>
      </c>
    </row>
    <row r="99" spans="1:11" ht="20.25" customHeight="1">
      <c r="A99" s="118" t="s">
        <v>274</v>
      </c>
      <c r="B99" s="119">
        <v>136</v>
      </c>
      <c r="C99" s="111">
        <v>155</v>
      </c>
      <c r="D99" s="105">
        <f t="shared" si="23"/>
        <v>-19</v>
      </c>
      <c r="E99" s="116">
        <v>408</v>
      </c>
      <c r="F99" s="111">
        <v>282</v>
      </c>
      <c r="G99" s="105">
        <f t="shared" si="21"/>
        <v>126</v>
      </c>
      <c r="H99" s="137">
        <v>62353</v>
      </c>
      <c r="I99" s="134">
        <v>84381</v>
      </c>
      <c r="J99" s="135">
        <v>90339</v>
      </c>
      <c r="K99" s="136">
        <f t="shared" si="22"/>
        <v>174720</v>
      </c>
    </row>
    <row r="100" spans="1:11" ht="20.25" customHeight="1">
      <c r="A100" s="118" t="s">
        <v>275</v>
      </c>
      <c r="B100" s="119">
        <v>150</v>
      </c>
      <c r="C100" s="111">
        <v>180</v>
      </c>
      <c r="D100" s="105">
        <f t="shared" si="23"/>
        <v>-30</v>
      </c>
      <c r="E100" s="116">
        <v>839</v>
      </c>
      <c r="F100" s="111">
        <v>734</v>
      </c>
      <c r="G100" s="105">
        <f t="shared" si="21"/>
        <v>105</v>
      </c>
      <c r="H100" s="137">
        <v>62233</v>
      </c>
      <c r="I100" s="134">
        <v>84307</v>
      </c>
      <c r="J100" s="135">
        <v>90306</v>
      </c>
      <c r="K100" s="136">
        <f t="shared" si="22"/>
        <v>174613</v>
      </c>
    </row>
    <row r="101" spans="1:11" ht="20.25" customHeight="1">
      <c r="A101" s="116" t="s">
        <v>276</v>
      </c>
      <c r="B101" s="119">
        <v>128</v>
      </c>
      <c r="C101" s="111">
        <v>221</v>
      </c>
      <c r="D101" s="104">
        <f t="shared" si="23"/>
        <v>-93</v>
      </c>
      <c r="E101" s="134">
        <v>1176</v>
      </c>
      <c r="F101" s="135">
        <v>1284</v>
      </c>
      <c r="G101" s="104">
        <f t="shared" ref="G101:G106" si="24">E101-F101</f>
        <v>-108</v>
      </c>
      <c r="H101" s="137">
        <v>62038</v>
      </c>
      <c r="I101" s="134">
        <v>84284</v>
      </c>
      <c r="J101" s="148">
        <v>90254</v>
      </c>
      <c r="K101" s="136">
        <f t="shared" si="22"/>
        <v>174538</v>
      </c>
    </row>
    <row r="102" spans="1:11" ht="20.25" customHeight="1">
      <c r="A102" s="125" t="s">
        <v>265</v>
      </c>
      <c r="B102" s="124">
        <v>116</v>
      </c>
      <c r="C102" s="108">
        <v>181</v>
      </c>
      <c r="D102" s="105">
        <f t="shared" si="23"/>
        <v>-65</v>
      </c>
      <c r="E102" s="125">
        <v>342</v>
      </c>
      <c r="F102" s="108">
        <v>270</v>
      </c>
      <c r="G102" s="105">
        <f t="shared" si="24"/>
        <v>72</v>
      </c>
      <c r="H102" s="55">
        <v>61912</v>
      </c>
      <c r="I102" s="141">
        <v>84416</v>
      </c>
      <c r="J102" s="135">
        <v>90323</v>
      </c>
      <c r="K102" s="136">
        <f>SUM(I102:J102)</f>
        <v>174739</v>
      </c>
    </row>
    <row r="103" spans="1:11" ht="20.25" customHeight="1">
      <c r="A103" s="116" t="s">
        <v>209</v>
      </c>
      <c r="B103" s="119">
        <v>144</v>
      </c>
      <c r="C103" s="111">
        <v>254</v>
      </c>
      <c r="D103" s="105">
        <f t="shared" si="23"/>
        <v>-110</v>
      </c>
      <c r="E103" s="116">
        <v>328</v>
      </c>
      <c r="F103" s="111">
        <v>217</v>
      </c>
      <c r="G103" s="105">
        <f t="shared" si="24"/>
        <v>111</v>
      </c>
      <c r="H103" s="137">
        <v>61830</v>
      </c>
      <c r="I103" s="134">
        <v>84403</v>
      </c>
      <c r="J103" s="135">
        <v>90329</v>
      </c>
      <c r="K103" s="138">
        <f>SUM(I103:J103)</f>
        <v>174732</v>
      </c>
    </row>
    <row r="104" spans="1:11" ht="20.25" customHeight="1">
      <c r="A104" s="109" t="s">
        <v>259</v>
      </c>
      <c r="B104" s="126">
        <v>105</v>
      </c>
      <c r="C104" s="128">
        <v>174</v>
      </c>
      <c r="D104" s="104">
        <f t="shared" si="23"/>
        <v>-69</v>
      </c>
      <c r="E104" s="109">
        <v>278</v>
      </c>
      <c r="F104" s="128">
        <v>274</v>
      </c>
      <c r="G104" s="104">
        <f t="shared" si="24"/>
        <v>4</v>
      </c>
      <c r="H104" s="143">
        <v>61780</v>
      </c>
      <c r="I104" s="142">
        <v>84375</v>
      </c>
      <c r="J104" s="148">
        <v>90356</v>
      </c>
      <c r="K104" s="220">
        <f>SUM(I104:J104)</f>
        <v>174731</v>
      </c>
    </row>
    <row r="105" spans="1:11" ht="20.25" customHeight="1">
      <c r="A105" s="116" t="s">
        <v>166</v>
      </c>
      <c r="B105" s="119">
        <v>113</v>
      </c>
      <c r="C105" s="111">
        <v>163</v>
      </c>
      <c r="D105" s="105">
        <f t="shared" ref="D105:D112" si="25">B105-C105</f>
        <v>-50</v>
      </c>
      <c r="E105" s="116">
        <v>300</v>
      </c>
      <c r="F105" s="111">
        <v>263</v>
      </c>
      <c r="G105" s="105">
        <f t="shared" si="24"/>
        <v>37</v>
      </c>
      <c r="H105" s="137">
        <v>61780</v>
      </c>
      <c r="I105" s="134">
        <v>84412</v>
      </c>
      <c r="J105" s="135">
        <v>90384</v>
      </c>
      <c r="K105" s="138">
        <f>SUM(I105:J105)</f>
        <v>174796</v>
      </c>
    </row>
    <row r="106" spans="1:11" ht="20.25" customHeight="1">
      <c r="A106" s="113" t="s">
        <v>156</v>
      </c>
      <c r="B106" s="121">
        <v>142</v>
      </c>
      <c r="C106" s="115">
        <v>164</v>
      </c>
      <c r="D106" s="105">
        <f t="shared" si="25"/>
        <v>-22</v>
      </c>
      <c r="E106" s="118">
        <v>376</v>
      </c>
      <c r="F106" s="115">
        <v>291</v>
      </c>
      <c r="G106" s="105">
        <f t="shared" si="24"/>
        <v>85</v>
      </c>
      <c r="H106" s="146">
        <v>61730</v>
      </c>
      <c r="I106" s="145">
        <v>84454</v>
      </c>
      <c r="J106" s="144">
        <v>90355</v>
      </c>
      <c r="K106" s="138">
        <f>SUM(I106:J106)</f>
        <v>174809</v>
      </c>
    </row>
    <row r="107" spans="1:11" ht="20.25" customHeight="1">
      <c r="A107" s="125" t="s">
        <v>258</v>
      </c>
      <c r="B107" s="124">
        <v>137</v>
      </c>
      <c r="C107" s="108">
        <v>172</v>
      </c>
      <c r="D107" s="105">
        <f t="shared" si="25"/>
        <v>-35</v>
      </c>
      <c r="E107" s="125">
        <v>385</v>
      </c>
      <c r="F107" s="108">
        <v>315</v>
      </c>
      <c r="G107" s="105">
        <f t="shared" ref="G107:G112" si="26">E107-F107</f>
        <v>70</v>
      </c>
      <c r="H107" s="55">
        <v>61619</v>
      </c>
      <c r="I107" s="141">
        <v>84416</v>
      </c>
      <c r="J107" s="144">
        <v>90330</v>
      </c>
      <c r="K107" s="140">
        <f t="shared" ref="K107:K112" si="27">SUM(I107:J107)</f>
        <v>174746</v>
      </c>
    </row>
    <row r="108" spans="1:11" ht="20.25" customHeight="1">
      <c r="A108" s="116" t="s">
        <v>141</v>
      </c>
      <c r="B108" s="119">
        <v>130</v>
      </c>
      <c r="C108" s="111">
        <v>138</v>
      </c>
      <c r="D108" s="105">
        <f t="shared" si="25"/>
        <v>-8</v>
      </c>
      <c r="E108" s="116">
        <v>382</v>
      </c>
      <c r="F108" s="111">
        <v>287</v>
      </c>
      <c r="G108" s="105">
        <f t="shared" si="26"/>
        <v>95</v>
      </c>
      <c r="H108" s="137">
        <v>61559</v>
      </c>
      <c r="I108" s="134">
        <v>84380</v>
      </c>
      <c r="J108" s="180">
        <v>90331</v>
      </c>
      <c r="K108" s="136">
        <f t="shared" si="27"/>
        <v>174711</v>
      </c>
    </row>
    <row r="109" spans="1:11" ht="20.25" customHeight="1">
      <c r="A109" s="113" t="s">
        <v>142</v>
      </c>
      <c r="B109" s="121">
        <v>138</v>
      </c>
      <c r="C109" s="115">
        <v>145</v>
      </c>
      <c r="D109" s="105">
        <f t="shared" si="25"/>
        <v>-7</v>
      </c>
      <c r="E109" s="118">
        <v>365</v>
      </c>
      <c r="F109" s="115">
        <v>281</v>
      </c>
      <c r="G109" s="105">
        <f t="shared" si="26"/>
        <v>84</v>
      </c>
      <c r="H109" s="146">
        <v>61483</v>
      </c>
      <c r="I109" s="145">
        <v>84310</v>
      </c>
      <c r="J109" s="181">
        <v>90314</v>
      </c>
      <c r="K109" s="136">
        <f t="shared" si="27"/>
        <v>174624</v>
      </c>
    </row>
    <row r="110" spans="1:11" ht="20.25" customHeight="1">
      <c r="A110" s="109" t="s">
        <v>255</v>
      </c>
      <c r="B110" s="126">
        <v>121</v>
      </c>
      <c r="C110" s="128">
        <v>149</v>
      </c>
      <c r="D110" s="104">
        <f t="shared" si="25"/>
        <v>-28</v>
      </c>
      <c r="E110" s="109">
        <v>263</v>
      </c>
      <c r="F110" s="128">
        <v>281</v>
      </c>
      <c r="G110" s="104">
        <f t="shared" si="26"/>
        <v>-18</v>
      </c>
      <c r="H110" s="143">
        <v>61385</v>
      </c>
      <c r="I110" s="142">
        <v>84279</v>
      </c>
      <c r="J110" s="148">
        <v>90268</v>
      </c>
      <c r="K110" s="220">
        <f t="shared" si="27"/>
        <v>174547</v>
      </c>
    </row>
    <row r="111" spans="1:11" ht="20.25" customHeight="1">
      <c r="A111" s="116" t="s">
        <v>138</v>
      </c>
      <c r="B111" s="119">
        <v>119</v>
      </c>
      <c r="C111" s="111">
        <v>143</v>
      </c>
      <c r="D111" s="105">
        <f t="shared" si="25"/>
        <v>-24</v>
      </c>
      <c r="E111" s="116">
        <v>333</v>
      </c>
      <c r="F111" s="111">
        <v>300</v>
      </c>
      <c r="G111" s="105">
        <f t="shared" si="26"/>
        <v>33</v>
      </c>
      <c r="H111" s="137">
        <v>61352</v>
      </c>
      <c r="I111" s="134">
        <v>84271</v>
      </c>
      <c r="J111" s="180">
        <v>90322</v>
      </c>
      <c r="K111" s="136">
        <f t="shared" si="27"/>
        <v>174593</v>
      </c>
    </row>
    <row r="112" spans="1:11" ht="20.25" customHeight="1">
      <c r="A112" s="113" t="s">
        <v>139</v>
      </c>
      <c r="B112" s="121">
        <v>121</v>
      </c>
      <c r="C112" s="115">
        <v>160</v>
      </c>
      <c r="D112" s="105">
        <f t="shared" si="25"/>
        <v>-39</v>
      </c>
      <c r="E112" s="118">
        <v>858</v>
      </c>
      <c r="F112" s="115">
        <v>740</v>
      </c>
      <c r="G112" s="105">
        <f t="shared" si="26"/>
        <v>118</v>
      </c>
      <c r="H112" s="146">
        <v>61271</v>
      </c>
      <c r="I112" s="145">
        <v>84269</v>
      </c>
      <c r="J112" s="181">
        <v>90315</v>
      </c>
      <c r="K112" s="136">
        <f t="shared" si="27"/>
        <v>174584</v>
      </c>
    </row>
    <row r="113" spans="1:11" ht="20.25" customHeight="1">
      <c r="A113" s="125" t="s">
        <v>252</v>
      </c>
      <c r="B113" s="124">
        <v>133</v>
      </c>
      <c r="C113" s="108">
        <v>150</v>
      </c>
      <c r="D113" s="105">
        <f t="shared" ref="D113:D118" si="28">B113-C113</f>
        <v>-17</v>
      </c>
      <c r="E113" s="125">
        <v>973</v>
      </c>
      <c r="F113" s="108">
        <v>1358</v>
      </c>
      <c r="G113" s="105">
        <f t="shared" ref="G113:G120" si="29">E113-F113</f>
        <v>-385</v>
      </c>
      <c r="H113" s="55">
        <v>61052</v>
      </c>
      <c r="I113" s="141">
        <v>84224</v>
      </c>
      <c r="J113" s="139">
        <v>90281</v>
      </c>
      <c r="K113" s="140">
        <f t="shared" ref="K113:K118" si="30">SUM(I113:J113)</f>
        <v>174505</v>
      </c>
    </row>
    <row r="114" spans="1:11" ht="20.25" customHeight="1">
      <c r="A114" s="116" t="s">
        <v>129</v>
      </c>
      <c r="B114" s="119">
        <v>114</v>
      </c>
      <c r="C114" s="111">
        <v>153</v>
      </c>
      <c r="D114" s="105">
        <f t="shared" si="28"/>
        <v>-39</v>
      </c>
      <c r="E114" s="116">
        <v>370</v>
      </c>
      <c r="F114" s="111">
        <v>244</v>
      </c>
      <c r="G114" s="105">
        <f t="shared" si="29"/>
        <v>126</v>
      </c>
      <c r="H114" s="137">
        <v>61035</v>
      </c>
      <c r="I114" s="134">
        <v>84443</v>
      </c>
      <c r="J114" s="135">
        <v>90464</v>
      </c>
      <c r="K114" s="136">
        <f t="shared" si="30"/>
        <v>174907</v>
      </c>
    </row>
    <row r="115" spans="1:11" ht="20.25" customHeight="1">
      <c r="A115" s="113" t="s">
        <v>209</v>
      </c>
      <c r="B115" s="119">
        <v>134</v>
      </c>
      <c r="C115" s="111">
        <v>215</v>
      </c>
      <c r="D115" s="104">
        <f t="shared" si="28"/>
        <v>-81</v>
      </c>
      <c r="E115" s="116">
        <v>285</v>
      </c>
      <c r="F115" s="111">
        <v>233</v>
      </c>
      <c r="G115" s="104">
        <f t="shared" si="29"/>
        <v>52</v>
      </c>
      <c r="H115" s="137">
        <v>60949</v>
      </c>
      <c r="I115" s="134">
        <v>84434</v>
      </c>
      <c r="J115" s="135">
        <v>90386</v>
      </c>
      <c r="K115" s="136">
        <f t="shared" si="30"/>
        <v>174820</v>
      </c>
    </row>
    <row r="116" spans="1:11" ht="20.25" customHeight="1">
      <c r="A116" s="116" t="s">
        <v>246</v>
      </c>
      <c r="B116" s="119">
        <v>115</v>
      </c>
      <c r="C116" s="111">
        <v>172</v>
      </c>
      <c r="D116" s="104">
        <f t="shared" si="28"/>
        <v>-57</v>
      </c>
      <c r="E116" s="116">
        <v>289</v>
      </c>
      <c r="F116" s="111">
        <v>221</v>
      </c>
      <c r="G116" s="104">
        <f t="shared" si="29"/>
        <v>68</v>
      </c>
      <c r="H116" s="137">
        <v>60930</v>
      </c>
      <c r="I116" s="134">
        <v>84434</v>
      </c>
      <c r="J116" s="135">
        <v>90415</v>
      </c>
      <c r="K116" s="220">
        <f t="shared" si="30"/>
        <v>174849</v>
      </c>
    </row>
    <row r="117" spans="1:11" ht="20.25" customHeight="1">
      <c r="A117" s="116" t="s">
        <v>225</v>
      </c>
      <c r="B117" s="121">
        <v>135</v>
      </c>
      <c r="C117" s="115">
        <v>167</v>
      </c>
      <c r="D117" s="105">
        <f t="shared" si="28"/>
        <v>-32</v>
      </c>
      <c r="E117" s="118">
        <v>300</v>
      </c>
      <c r="F117" s="115">
        <v>307</v>
      </c>
      <c r="G117" s="105">
        <f t="shared" si="29"/>
        <v>-7</v>
      </c>
      <c r="H117" s="146">
        <v>60912</v>
      </c>
      <c r="I117" s="145">
        <v>84408</v>
      </c>
      <c r="J117" s="144">
        <v>90430</v>
      </c>
      <c r="K117" s="136">
        <f t="shared" si="30"/>
        <v>174838</v>
      </c>
    </row>
    <row r="118" spans="1:11" ht="20.25" customHeight="1">
      <c r="A118" s="116" t="s">
        <v>226</v>
      </c>
      <c r="B118" s="121">
        <v>157</v>
      </c>
      <c r="C118" s="115">
        <v>173</v>
      </c>
      <c r="D118" s="105">
        <f t="shared" si="28"/>
        <v>-16</v>
      </c>
      <c r="E118" s="118">
        <v>345</v>
      </c>
      <c r="F118" s="115">
        <v>290</v>
      </c>
      <c r="G118" s="105">
        <f t="shared" si="29"/>
        <v>55</v>
      </c>
      <c r="H118" s="146">
        <v>60882</v>
      </c>
      <c r="I118" s="145">
        <v>84447</v>
      </c>
      <c r="J118" s="144">
        <v>90430</v>
      </c>
      <c r="K118" s="136">
        <f t="shared" si="30"/>
        <v>174877</v>
      </c>
    </row>
    <row r="119" spans="1:11" ht="20.25" customHeight="1">
      <c r="A119" s="118" t="s">
        <v>245</v>
      </c>
      <c r="B119" s="121">
        <v>134</v>
      </c>
      <c r="C119" s="115">
        <v>156</v>
      </c>
      <c r="D119" s="105">
        <f t="shared" ref="D119:D124" si="31">B119-C119</f>
        <v>-22</v>
      </c>
      <c r="E119" s="118">
        <v>372</v>
      </c>
      <c r="F119" s="115">
        <v>267</v>
      </c>
      <c r="G119" s="105">
        <f t="shared" si="29"/>
        <v>105</v>
      </c>
      <c r="H119" s="146">
        <v>60855</v>
      </c>
      <c r="I119" s="145">
        <v>84385</v>
      </c>
      <c r="J119" s="144">
        <v>90453</v>
      </c>
      <c r="K119" s="201">
        <f>SUM(I119:J119)</f>
        <v>174838</v>
      </c>
    </row>
    <row r="120" spans="1:11" ht="20.25" customHeight="1">
      <c r="A120" s="118" t="s">
        <v>214</v>
      </c>
      <c r="B120" s="121">
        <v>118</v>
      </c>
      <c r="C120" s="115">
        <v>149</v>
      </c>
      <c r="D120" s="105">
        <f t="shared" si="31"/>
        <v>-31</v>
      </c>
      <c r="E120" s="118">
        <v>330</v>
      </c>
      <c r="F120" s="115">
        <v>317</v>
      </c>
      <c r="G120" s="105">
        <f t="shared" si="29"/>
        <v>13</v>
      </c>
      <c r="H120" s="146">
        <v>60755</v>
      </c>
      <c r="I120" s="145">
        <v>84335</v>
      </c>
      <c r="J120" s="144">
        <v>90420</v>
      </c>
      <c r="K120" s="136">
        <f>SUM(I120:J120)</f>
        <v>174755</v>
      </c>
    </row>
    <row r="121" spans="1:11" ht="20.25" customHeight="1">
      <c r="A121" s="118" t="s">
        <v>215</v>
      </c>
      <c r="B121" s="121">
        <v>142</v>
      </c>
      <c r="C121" s="115">
        <v>165</v>
      </c>
      <c r="D121" s="105">
        <f t="shared" si="31"/>
        <v>-23</v>
      </c>
      <c r="E121" s="118">
        <v>292</v>
      </c>
      <c r="F121" s="115">
        <v>263</v>
      </c>
      <c r="G121" s="105">
        <f>E121-F121</f>
        <v>29</v>
      </c>
      <c r="H121" s="146">
        <v>60735</v>
      </c>
      <c r="I121" s="145">
        <v>84348</v>
      </c>
      <c r="J121" s="144">
        <v>90425</v>
      </c>
      <c r="K121" s="136">
        <f>SUM(I121:J121)</f>
        <v>174773</v>
      </c>
    </row>
    <row r="122" spans="1:11" ht="20.25" customHeight="1">
      <c r="A122" s="125" t="s">
        <v>243</v>
      </c>
      <c r="B122" s="121">
        <v>112</v>
      </c>
      <c r="C122" s="115">
        <v>141</v>
      </c>
      <c r="D122" s="105">
        <f t="shared" si="31"/>
        <v>-29</v>
      </c>
      <c r="E122" s="118">
        <v>279</v>
      </c>
      <c r="F122" s="115">
        <v>282</v>
      </c>
      <c r="G122" s="105">
        <f>E122-F122</f>
        <v>-3</v>
      </c>
      <c r="H122" s="146">
        <v>60691</v>
      </c>
      <c r="I122" s="145">
        <v>84326</v>
      </c>
      <c r="J122" s="144">
        <v>90441</v>
      </c>
      <c r="K122" s="140">
        <f t="shared" ref="K122:K127" si="32">SUM(I122:J122)</f>
        <v>174767</v>
      </c>
    </row>
    <row r="123" spans="1:11" ht="20.25" customHeight="1">
      <c r="A123" s="116" t="s">
        <v>138</v>
      </c>
      <c r="B123" s="121">
        <v>156</v>
      </c>
      <c r="C123" s="115">
        <v>184</v>
      </c>
      <c r="D123" s="105">
        <f t="shared" si="31"/>
        <v>-28</v>
      </c>
      <c r="E123" s="118">
        <v>356</v>
      </c>
      <c r="F123" s="115">
        <v>246</v>
      </c>
      <c r="G123" s="105">
        <f>E123-F123</f>
        <v>110</v>
      </c>
      <c r="H123" s="146">
        <v>60707</v>
      </c>
      <c r="I123" s="145">
        <v>84362</v>
      </c>
      <c r="J123" s="144">
        <v>90437</v>
      </c>
      <c r="K123" s="136">
        <f t="shared" si="32"/>
        <v>174799</v>
      </c>
    </row>
    <row r="124" spans="1:11" ht="20.25" customHeight="1">
      <c r="A124" s="113" t="s">
        <v>139</v>
      </c>
      <c r="B124" s="119">
        <v>121</v>
      </c>
      <c r="C124" s="111">
        <v>184</v>
      </c>
      <c r="D124" s="104">
        <f t="shared" si="31"/>
        <v>-63</v>
      </c>
      <c r="E124" s="116">
        <v>818</v>
      </c>
      <c r="F124" s="111">
        <v>740</v>
      </c>
      <c r="G124" s="104">
        <f>E124-F124</f>
        <v>78</v>
      </c>
      <c r="H124" s="137">
        <v>60573</v>
      </c>
      <c r="I124" s="134">
        <v>84327</v>
      </c>
      <c r="J124" s="135">
        <v>90390</v>
      </c>
      <c r="K124" s="136">
        <f t="shared" si="32"/>
        <v>174717</v>
      </c>
    </row>
    <row r="125" spans="1:11" ht="20.25" customHeight="1">
      <c r="A125" s="125" t="s">
        <v>241</v>
      </c>
      <c r="B125" s="121">
        <v>113</v>
      </c>
      <c r="C125" s="115">
        <v>190</v>
      </c>
      <c r="D125" s="105">
        <f t="shared" ref="D125:D130" si="33">B125-C125</f>
        <v>-77</v>
      </c>
      <c r="E125" s="118">
        <v>989</v>
      </c>
      <c r="F125" s="115">
        <v>1204</v>
      </c>
      <c r="G125" s="105">
        <f t="shared" ref="G125:G130" si="34">E125-F125</f>
        <v>-215</v>
      </c>
      <c r="H125" s="146">
        <v>60395</v>
      </c>
      <c r="I125" s="145">
        <v>84303</v>
      </c>
      <c r="J125" s="144">
        <v>90399</v>
      </c>
      <c r="K125" s="140">
        <f t="shared" si="32"/>
        <v>174702</v>
      </c>
    </row>
    <row r="126" spans="1:11" ht="20.25" customHeight="1">
      <c r="A126" s="116" t="s">
        <v>129</v>
      </c>
      <c r="B126" s="121">
        <v>122</v>
      </c>
      <c r="C126" s="115">
        <v>166</v>
      </c>
      <c r="D126" s="105">
        <f t="shared" si="33"/>
        <v>-44</v>
      </c>
      <c r="E126" s="118">
        <v>347</v>
      </c>
      <c r="F126" s="115">
        <v>235</v>
      </c>
      <c r="G126" s="105">
        <f t="shared" si="34"/>
        <v>112</v>
      </c>
      <c r="H126" s="146">
        <v>60368</v>
      </c>
      <c r="I126" s="145">
        <v>84458</v>
      </c>
      <c r="J126" s="144">
        <v>90536</v>
      </c>
      <c r="K126" s="136">
        <f t="shared" si="32"/>
        <v>174994</v>
      </c>
    </row>
    <row r="127" spans="1:11" ht="20.25" customHeight="1">
      <c r="A127" s="113" t="s">
        <v>209</v>
      </c>
      <c r="B127" s="119">
        <v>145</v>
      </c>
      <c r="C127" s="111">
        <v>186</v>
      </c>
      <c r="D127" s="104">
        <f t="shared" si="33"/>
        <v>-41</v>
      </c>
      <c r="E127" s="116">
        <v>215</v>
      </c>
      <c r="F127" s="111">
        <v>241</v>
      </c>
      <c r="G127" s="104">
        <f t="shared" si="34"/>
        <v>-26</v>
      </c>
      <c r="H127" s="137">
        <v>60306</v>
      </c>
      <c r="I127" s="134">
        <v>84446</v>
      </c>
      <c r="J127" s="135">
        <v>90480</v>
      </c>
      <c r="K127" s="136">
        <f t="shared" si="32"/>
        <v>174926</v>
      </c>
    </row>
    <row r="128" spans="1:11" ht="20.25" customHeight="1">
      <c r="A128" s="116" t="s">
        <v>224</v>
      </c>
      <c r="B128" s="119">
        <v>114</v>
      </c>
      <c r="C128" s="111">
        <v>164</v>
      </c>
      <c r="D128" s="104">
        <f t="shared" si="33"/>
        <v>-50</v>
      </c>
      <c r="E128" s="116">
        <v>238</v>
      </c>
      <c r="F128" s="111">
        <v>210</v>
      </c>
      <c r="G128" s="104">
        <f t="shared" si="34"/>
        <v>28</v>
      </c>
      <c r="H128" s="137">
        <v>60336</v>
      </c>
      <c r="I128" s="134">
        <v>84475</v>
      </c>
      <c r="J128" s="135">
        <v>90518</v>
      </c>
      <c r="K128" s="136">
        <f t="shared" ref="K128:K133" si="35">SUM(I128:J128)</f>
        <v>174993</v>
      </c>
    </row>
    <row r="129" spans="1:11" ht="20.25" customHeight="1">
      <c r="A129" s="116" t="s">
        <v>225</v>
      </c>
      <c r="B129" s="119">
        <v>136</v>
      </c>
      <c r="C129" s="111">
        <v>176</v>
      </c>
      <c r="D129" s="102">
        <f t="shared" si="33"/>
        <v>-40</v>
      </c>
      <c r="E129" s="116">
        <v>308</v>
      </c>
      <c r="F129" s="111">
        <v>244</v>
      </c>
      <c r="G129" s="104">
        <f t="shared" si="34"/>
        <v>64</v>
      </c>
      <c r="H129" s="137">
        <v>60324</v>
      </c>
      <c r="I129" s="134">
        <v>84475</v>
      </c>
      <c r="J129" s="135">
        <v>90540</v>
      </c>
      <c r="K129" s="138">
        <f t="shared" si="35"/>
        <v>175015</v>
      </c>
    </row>
    <row r="130" spans="1:11" ht="20.25" customHeight="1">
      <c r="A130" s="116" t="s">
        <v>226</v>
      </c>
      <c r="B130" s="119">
        <v>168</v>
      </c>
      <c r="C130" s="111">
        <v>188</v>
      </c>
      <c r="D130" s="102">
        <f t="shared" si="33"/>
        <v>-20</v>
      </c>
      <c r="E130" s="116">
        <v>439</v>
      </c>
      <c r="F130" s="111">
        <v>268</v>
      </c>
      <c r="G130" s="104">
        <f t="shared" si="34"/>
        <v>171</v>
      </c>
      <c r="H130" s="137">
        <v>60270</v>
      </c>
      <c r="I130" s="134">
        <v>84432</v>
      </c>
      <c r="J130" s="135">
        <v>90559</v>
      </c>
      <c r="K130" s="138">
        <f t="shared" si="35"/>
        <v>174991</v>
      </c>
    </row>
    <row r="131" spans="1:11" ht="20.25" customHeight="1">
      <c r="A131" s="116" t="s">
        <v>223</v>
      </c>
      <c r="B131" s="119">
        <v>110</v>
      </c>
      <c r="C131" s="111">
        <v>135</v>
      </c>
      <c r="D131" s="104">
        <f t="shared" ref="D131:D136" si="36">B131-C131</f>
        <v>-25</v>
      </c>
      <c r="E131" s="116">
        <v>322</v>
      </c>
      <c r="F131" s="111">
        <v>292</v>
      </c>
      <c r="G131" s="104">
        <f t="shared" ref="G131:G136" si="37">E131-F131</f>
        <v>30</v>
      </c>
      <c r="H131" s="137">
        <v>60143</v>
      </c>
      <c r="I131" s="134">
        <v>84334</v>
      </c>
      <c r="J131" s="135">
        <v>90506</v>
      </c>
      <c r="K131" s="138">
        <f t="shared" si="35"/>
        <v>174840</v>
      </c>
    </row>
    <row r="132" spans="1:11" ht="20.25" customHeight="1">
      <c r="A132" s="116" t="s">
        <v>214</v>
      </c>
      <c r="B132" s="119">
        <v>137</v>
      </c>
      <c r="C132" s="111">
        <v>166</v>
      </c>
      <c r="D132" s="102">
        <f t="shared" si="36"/>
        <v>-29</v>
      </c>
      <c r="E132" s="116">
        <v>389</v>
      </c>
      <c r="F132" s="111">
        <v>306</v>
      </c>
      <c r="G132" s="104">
        <f t="shared" si="37"/>
        <v>83</v>
      </c>
      <c r="H132" s="137">
        <v>60081</v>
      </c>
      <c r="I132" s="134">
        <v>84317</v>
      </c>
      <c r="J132" s="135">
        <v>90518</v>
      </c>
      <c r="K132" s="138">
        <f t="shared" si="35"/>
        <v>174835</v>
      </c>
    </row>
    <row r="133" spans="1:11" ht="20.25" customHeight="1">
      <c r="A133" s="116" t="s">
        <v>215</v>
      </c>
      <c r="B133" s="119">
        <v>129</v>
      </c>
      <c r="C133" s="111">
        <v>152</v>
      </c>
      <c r="D133" s="102">
        <f t="shared" si="36"/>
        <v>-23</v>
      </c>
      <c r="E133" s="116">
        <v>298</v>
      </c>
      <c r="F133" s="111">
        <v>457</v>
      </c>
      <c r="G133" s="104">
        <f t="shared" si="37"/>
        <v>-159</v>
      </c>
      <c r="H133" s="137">
        <v>60001</v>
      </c>
      <c r="I133" s="134">
        <v>84274</v>
      </c>
      <c r="J133" s="135">
        <v>90507</v>
      </c>
      <c r="K133" s="138">
        <f t="shared" si="35"/>
        <v>174781</v>
      </c>
    </row>
    <row r="134" spans="1:11" ht="20.25" customHeight="1">
      <c r="A134" s="116" t="s">
        <v>140</v>
      </c>
      <c r="B134" s="119">
        <v>117</v>
      </c>
      <c r="C134" s="111">
        <v>135</v>
      </c>
      <c r="D134" s="104">
        <f t="shared" si="36"/>
        <v>-18</v>
      </c>
      <c r="E134" s="116">
        <v>284</v>
      </c>
      <c r="F134" s="111">
        <v>251</v>
      </c>
      <c r="G134" s="104">
        <f t="shared" si="37"/>
        <v>33</v>
      </c>
      <c r="H134" s="137">
        <v>60124</v>
      </c>
      <c r="I134" s="134">
        <v>84380</v>
      </c>
      <c r="J134" s="135">
        <v>90583</v>
      </c>
      <c r="K134" s="138">
        <f t="shared" ref="K134:K139" si="38">SUM(I134:J134)</f>
        <v>174963</v>
      </c>
    </row>
    <row r="135" spans="1:11" ht="20.25" customHeight="1">
      <c r="A135" s="116" t="s">
        <v>138</v>
      </c>
      <c r="B135" s="119">
        <v>121</v>
      </c>
      <c r="C135" s="111">
        <v>186</v>
      </c>
      <c r="D135" s="104">
        <f t="shared" si="36"/>
        <v>-65</v>
      </c>
      <c r="E135" s="116">
        <v>361</v>
      </c>
      <c r="F135" s="111">
        <v>273</v>
      </c>
      <c r="G135" s="104">
        <f t="shared" si="37"/>
        <v>88</v>
      </c>
      <c r="H135" s="137">
        <v>60080</v>
      </c>
      <c r="I135" s="134">
        <v>84365</v>
      </c>
      <c r="J135" s="135">
        <v>90583</v>
      </c>
      <c r="K135" s="138">
        <f t="shared" si="38"/>
        <v>174948</v>
      </c>
    </row>
    <row r="136" spans="1:11" ht="20.25" customHeight="1">
      <c r="A136" s="116" t="s">
        <v>139</v>
      </c>
      <c r="B136" s="119">
        <v>132</v>
      </c>
      <c r="C136" s="111">
        <v>152</v>
      </c>
      <c r="D136" s="104">
        <f t="shared" si="36"/>
        <v>-20</v>
      </c>
      <c r="E136" s="116">
        <v>778</v>
      </c>
      <c r="F136" s="111">
        <v>793</v>
      </c>
      <c r="G136" s="104">
        <f t="shared" si="37"/>
        <v>-15</v>
      </c>
      <c r="H136" s="137">
        <v>60032</v>
      </c>
      <c r="I136" s="134">
        <v>84334</v>
      </c>
      <c r="J136" s="135">
        <v>90591</v>
      </c>
      <c r="K136" s="138">
        <f t="shared" si="38"/>
        <v>174925</v>
      </c>
    </row>
    <row r="137" spans="1:11" ht="20.25" customHeight="1">
      <c r="A137" s="116" t="s">
        <v>136</v>
      </c>
      <c r="B137" s="132">
        <v>104</v>
      </c>
      <c r="C137" s="111">
        <v>150</v>
      </c>
      <c r="D137" s="104">
        <f t="shared" ref="D137:D142" si="39">B137-C137</f>
        <v>-46</v>
      </c>
      <c r="E137" s="116">
        <v>943</v>
      </c>
      <c r="F137" s="111">
        <v>1203</v>
      </c>
      <c r="G137" s="104">
        <f t="shared" ref="G137:G142" si="40">E137-F137</f>
        <v>-260</v>
      </c>
      <c r="H137" s="137">
        <v>59857</v>
      </c>
      <c r="I137" s="134">
        <v>84347</v>
      </c>
      <c r="J137" s="135">
        <v>90613</v>
      </c>
      <c r="K137" s="138">
        <f t="shared" si="38"/>
        <v>174960</v>
      </c>
    </row>
    <row r="138" spans="1:11" ht="20.25" customHeight="1">
      <c r="A138" s="116" t="s">
        <v>208</v>
      </c>
      <c r="B138" s="132">
        <v>131</v>
      </c>
      <c r="C138" s="111">
        <v>168</v>
      </c>
      <c r="D138" s="102">
        <f t="shared" si="39"/>
        <v>-37</v>
      </c>
      <c r="E138" s="116">
        <v>258</v>
      </c>
      <c r="F138" s="111">
        <v>308</v>
      </c>
      <c r="G138" s="102">
        <f t="shared" si="40"/>
        <v>-50</v>
      </c>
      <c r="H138" s="137">
        <v>59808</v>
      </c>
      <c r="I138" s="134">
        <v>84481</v>
      </c>
      <c r="J138" s="135">
        <v>90785</v>
      </c>
      <c r="K138" s="136">
        <f t="shared" si="38"/>
        <v>175266</v>
      </c>
    </row>
    <row r="139" spans="1:11" ht="20.25" customHeight="1">
      <c r="A139" s="113" t="s">
        <v>209</v>
      </c>
      <c r="B139" s="132">
        <v>131</v>
      </c>
      <c r="C139" s="111">
        <v>214</v>
      </c>
      <c r="D139" s="104">
        <f t="shared" si="39"/>
        <v>-83</v>
      </c>
      <c r="E139" s="116">
        <v>213</v>
      </c>
      <c r="F139" s="111">
        <v>243</v>
      </c>
      <c r="G139" s="104">
        <f t="shared" si="40"/>
        <v>-30</v>
      </c>
      <c r="H139" s="137">
        <v>59867</v>
      </c>
      <c r="I139" s="134">
        <v>84519</v>
      </c>
      <c r="J139" s="135">
        <v>90834</v>
      </c>
      <c r="K139" s="136">
        <f t="shared" si="38"/>
        <v>175353</v>
      </c>
    </row>
    <row r="140" spans="1:11" ht="20.25" customHeight="1">
      <c r="A140" s="116" t="s">
        <v>204</v>
      </c>
      <c r="B140" s="132">
        <v>104</v>
      </c>
      <c r="C140" s="111">
        <v>138</v>
      </c>
      <c r="D140" s="104">
        <f t="shared" si="39"/>
        <v>-34</v>
      </c>
      <c r="E140" s="116">
        <v>282</v>
      </c>
      <c r="F140" s="111">
        <v>206</v>
      </c>
      <c r="G140" s="104">
        <f t="shared" si="40"/>
        <v>76</v>
      </c>
      <c r="H140" s="137">
        <v>59895</v>
      </c>
      <c r="I140" s="134">
        <v>84595</v>
      </c>
      <c r="J140" s="135">
        <v>90871</v>
      </c>
      <c r="K140" s="138">
        <f t="shared" ref="K140:K145" si="41">SUM(I140:J140)</f>
        <v>175466</v>
      </c>
    </row>
    <row r="141" spans="1:11" ht="20.25" customHeight="1">
      <c r="A141" s="116" t="s">
        <v>202</v>
      </c>
      <c r="B141" s="132">
        <v>127</v>
      </c>
      <c r="C141" s="111">
        <v>142</v>
      </c>
      <c r="D141" s="102">
        <f t="shared" si="39"/>
        <v>-15</v>
      </c>
      <c r="E141" s="116">
        <v>241</v>
      </c>
      <c r="F141" s="111">
        <v>269</v>
      </c>
      <c r="G141" s="102">
        <f t="shared" si="40"/>
        <v>-28</v>
      </c>
      <c r="H141" s="137">
        <v>59850</v>
      </c>
      <c r="I141" s="134">
        <v>84592</v>
      </c>
      <c r="J141" s="135">
        <v>90832</v>
      </c>
      <c r="K141" s="136">
        <f t="shared" si="41"/>
        <v>175424</v>
      </c>
    </row>
    <row r="142" spans="1:11" ht="20.25" customHeight="1">
      <c r="A142" s="116" t="s">
        <v>203</v>
      </c>
      <c r="B142" s="132">
        <v>129</v>
      </c>
      <c r="C142" s="111">
        <v>172</v>
      </c>
      <c r="D142" s="104">
        <f t="shared" si="39"/>
        <v>-43</v>
      </c>
      <c r="E142" s="116">
        <v>322</v>
      </c>
      <c r="F142" s="111">
        <v>312</v>
      </c>
      <c r="G142" s="104">
        <f t="shared" si="40"/>
        <v>10</v>
      </c>
      <c r="H142" s="137">
        <v>59828</v>
      </c>
      <c r="I142" s="134">
        <v>84628</v>
      </c>
      <c r="J142" s="135">
        <v>90839</v>
      </c>
      <c r="K142" s="136">
        <f t="shared" si="41"/>
        <v>175467</v>
      </c>
    </row>
    <row r="143" spans="1:11" ht="20.25" customHeight="1">
      <c r="A143" s="113" t="s">
        <v>200</v>
      </c>
      <c r="B143" s="114">
        <v>125</v>
      </c>
      <c r="C143" s="111">
        <v>108</v>
      </c>
      <c r="D143" s="104">
        <f t="shared" ref="D143:D149" si="42">B143-C143</f>
        <v>17</v>
      </c>
      <c r="E143" s="116">
        <v>244</v>
      </c>
      <c r="F143" s="111">
        <v>262</v>
      </c>
      <c r="G143" s="104">
        <f t="shared" ref="G143:G150" si="43">E143-F143</f>
        <v>-18</v>
      </c>
      <c r="H143" s="137">
        <v>51142</v>
      </c>
      <c r="I143" s="134">
        <v>70752</v>
      </c>
      <c r="J143" s="135">
        <v>76410</v>
      </c>
      <c r="K143" s="138">
        <f t="shared" si="41"/>
        <v>147162</v>
      </c>
    </row>
    <row r="144" spans="1:11" ht="20.25" customHeight="1">
      <c r="A144" s="113" t="s">
        <v>201</v>
      </c>
      <c r="B144" s="114">
        <v>117</v>
      </c>
      <c r="C144" s="111">
        <v>149</v>
      </c>
      <c r="D144" s="104">
        <f t="shared" si="42"/>
        <v>-32</v>
      </c>
      <c r="E144" s="116">
        <v>312</v>
      </c>
      <c r="F144" s="111">
        <v>275</v>
      </c>
      <c r="G144" s="104">
        <f t="shared" si="43"/>
        <v>37</v>
      </c>
      <c r="H144" s="137">
        <v>51153</v>
      </c>
      <c r="I144" s="134">
        <v>70732</v>
      </c>
      <c r="J144" s="135">
        <v>76431</v>
      </c>
      <c r="K144" s="138">
        <f t="shared" si="41"/>
        <v>147163</v>
      </c>
    </row>
    <row r="145" spans="1:11" ht="20.25" customHeight="1">
      <c r="A145" s="113" t="s">
        <v>142</v>
      </c>
      <c r="B145" s="114">
        <v>114</v>
      </c>
      <c r="C145" s="111">
        <v>121</v>
      </c>
      <c r="D145" s="104">
        <f t="shared" si="42"/>
        <v>-7</v>
      </c>
      <c r="E145" s="116">
        <v>251</v>
      </c>
      <c r="F145" s="111">
        <v>218</v>
      </c>
      <c r="G145" s="104">
        <f t="shared" si="43"/>
        <v>33</v>
      </c>
      <c r="H145" s="137">
        <v>51121</v>
      </c>
      <c r="I145" s="134">
        <v>70771</v>
      </c>
      <c r="J145" s="135">
        <v>76387</v>
      </c>
      <c r="K145" s="138">
        <f t="shared" si="41"/>
        <v>147158</v>
      </c>
    </row>
    <row r="146" spans="1:11" ht="20.25" customHeight="1">
      <c r="A146" s="113" t="s">
        <v>197</v>
      </c>
      <c r="B146" s="114">
        <v>99</v>
      </c>
      <c r="C146" s="111">
        <v>131</v>
      </c>
      <c r="D146" s="104">
        <f t="shared" si="42"/>
        <v>-32</v>
      </c>
      <c r="E146" s="116">
        <v>245</v>
      </c>
      <c r="F146" s="111">
        <v>229</v>
      </c>
      <c r="G146" s="104">
        <f t="shared" si="43"/>
        <v>16</v>
      </c>
      <c r="H146" s="137">
        <v>51110</v>
      </c>
      <c r="I146" s="134">
        <v>70766</v>
      </c>
      <c r="J146" s="135">
        <v>76366</v>
      </c>
      <c r="K146" s="138">
        <f t="shared" ref="K146:K151" si="44">SUM(I146:J146)</f>
        <v>147132</v>
      </c>
    </row>
    <row r="147" spans="1:11" ht="20.25" customHeight="1">
      <c r="A147" s="113" t="s">
        <v>138</v>
      </c>
      <c r="B147" s="114">
        <v>119</v>
      </c>
      <c r="C147" s="111">
        <v>133</v>
      </c>
      <c r="D147" s="104">
        <f t="shared" si="42"/>
        <v>-14</v>
      </c>
      <c r="E147" s="116">
        <v>271</v>
      </c>
      <c r="F147" s="111">
        <v>286</v>
      </c>
      <c r="G147" s="104">
        <f t="shared" si="43"/>
        <v>-15</v>
      </c>
      <c r="H147" s="137">
        <v>51079</v>
      </c>
      <c r="I147" s="134">
        <v>70800</v>
      </c>
      <c r="J147" s="135">
        <v>76347</v>
      </c>
      <c r="K147" s="138">
        <f t="shared" si="44"/>
        <v>147147</v>
      </c>
    </row>
    <row r="148" spans="1:11" ht="20.25" customHeight="1">
      <c r="A148" s="113" t="s">
        <v>139</v>
      </c>
      <c r="B148" s="114">
        <v>110</v>
      </c>
      <c r="C148" s="111">
        <v>126</v>
      </c>
      <c r="D148" s="104">
        <f t="shared" si="42"/>
        <v>-16</v>
      </c>
      <c r="E148" s="116">
        <v>823</v>
      </c>
      <c r="F148" s="111">
        <v>755</v>
      </c>
      <c r="G148" s="104">
        <f t="shared" si="43"/>
        <v>68</v>
      </c>
      <c r="H148" s="137">
        <v>51051</v>
      </c>
      <c r="I148" s="134">
        <v>70802</v>
      </c>
      <c r="J148" s="135">
        <v>76374</v>
      </c>
      <c r="K148" s="138">
        <f t="shared" si="44"/>
        <v>147176</v>
      </c>
    </row>
    <row r="149" spans="1:11" ht="20.25" customHeight="1">
      <c r="A149" s="113" t="s">
        <v>196</v>
      </c>
      <c r="B149" s="114">
        <v>116</v>
      </c>
      <c r="C149" s="111">
        <v>170</v>
      </c>
      <c r="D149" s="104">
        <f t="shared" si="42"/>
        <v>-54</v>
      </c>
      <c r="E149" s="116">
        <v>883</v>
      </c>
      <c r="F149" s="111">
        <v>1069</v>
      </c>
      <c r="G149" s="104">
        <f t="shared" si="43"/>
        <v>-186</v>
      </c>
      <c r="H149" s="137">
        <v>50910</v>
      </c>
      <c r="I149" s="134">
        <v>70778</v>
      </c>
      <c r="J149" s="135">
        <v>76346</v>
      </c>
      <c r="K149" s="138">
        <f t="shared" si="44"/>
        <v>147124</v>
      </c>
    </row>
    <row r="150" spans="1:11" ht="20.25" customHeight="1">
      <c r="A150" s="116" t="s">
        <v>194</v>
      </c>
      <c r="B150" s="119">
        <v>87</v>
      </c>
      <c r="C150" s="120">
        <v>124</v>
      </c>
      <c r="D150" s="102">
        <f t="shared" ref="D150:D187" si="45">B150-C150</f>
        <v>-37</v>
      </c>
      <c r="E150" s="116">
        <v>275</v>
      </c>
      <c r="F150" s="111">
        <v>207</v>
      </c>
      <c r="G150" s="102">
        <f t="shared" si="43"/>
        <v>68</v>
      </c>
      <c r="H150" s="137">
        <v>50886</v>
      </c>
      <c r="I150" s="134">
        <v>70895</v>
      </c>
      <c r="J150" s="135">
        <v>76469</v>
      </c>
      <c r="K150" s="138">
        <f t="shared" si="44"/>
        <v>147364</v>
      </c>
    </row>
    <row r="151" spans="1:11" ht="20.25" customHeight="1">
      <c r="A151" s="116" t="s">
        <v>195</v>
      </c>
      <c r="B151" s="119">
        <v>118</v>
      </c>
      <c r="C151" s="120">
        <v>173</v>
      </c>
      <c r="D151" s="102">
        <f t="shared" si="45"/>
        <v>-55</v>
      </c>
      <c r="E151" s="116">
        <v>224</v>
      </c>
      <c r="F151" s="111">
        <v>215</v>
      </c>
      <c r="G151" s="102">
        <f t="shared" ref="G151:G187" si="46">E151-F151</f>
        <v>9</v>
      </c>
      <c r="H151" s="137">
        <v>50869</v>
      </c>
      <c r="I151" s="134">
        <v>70853</v>
      </c>
      <c r="J151" s="135">
        <v>76480</v>
      </c>
      <c r="K151" s="136">
        <f t="shared" si="44"/>
        <v>147333</v>
      </c>
    </row>
    <row r="152" spans="1:11" ht="20.25" customHeight="1">
      <c r="A152" s="116" t="s">
        <v>187</v>
      </c>
      <c r="B152" s="119">
        <v>109</v>
      </c>
      <c r="C152" s="120">
        <v>140</v>
      </c>
      <c r="D152" s="102">
        <f t="shared" si="45"/>
        <v>-31</v>
      </c>
      <c r="E152" s="116">
        <v>256</v>
      </c>
      <c r="F152" s="111">
        <v>220</v>
      </c>
      <c r="G152" s="102">
        <f t="shared" si="46"/>
        <v>36</v>
      </c>
      <c r="H152" s="137">
        <v>50855</v>
      </c>
      <c r="I152" s="134">
        <v>70881</v>
      </c>
      <c r="J152" s="135">
        <v>76498</v>
      </c>
      <c r="K152" s="136">
        <f t="shared" ref="K152:K187" si="47">SUM(I152:J152)</f>
        <v>147379</v>
      </c>
    </row>
    <row r="153" spans="1:11" ht="20.25" customHeight="1">
      <c r="A153" s="116" t="s">
        <v>188</v>
      </c>
      <c r="B153" s="119">
        <v>105</v>
      </c>
      <c r="C153" s="120">
        <v>145</v>
      </c>
      <c r="D153" s="102">
        <f t="shared" si="45"/>
        <v>-40</v>
      </c>
      <c r="E153" s="116">
        <v>255</v>
      </c>
      <c r="F153" s="111">
        <v>234</v>
      </c>
      <c r="G153" s="102">
        <f t="shared" si="46"/>
        <v>21</v>
      </c>
      <c r="H153" s="137">
        <v>50819</v>
      </c>
      <c r="I153" s="134">
        <v>70873</v>
      </c>
      <c r="J153" s="135">
        <v>76501</v>
      </c>
      <c r="K153" s="136">
        <f t="shared" si="47"/>
        <v>147374</v>
      </c>
    </row>
    <row r="154" spans="1:11" ht="20.25" customHeight="1">
      <c r="A154" s="116" t="s">
        <v>167</v>
      </c>
      <c r="B154" s="119">
        <v>99</v>
      </c>
      <c r="C154" s="120">
        <v>123</v>
      </c>
      <c r="D154" s="102">
        <f t="shared" si="45"/>
        <v>-24</v>
      </c>
      <c r="E154" s="116">
        <v>309</v>
      </c>
      <c r="F154" s="111">
        <v>305</v>
      </c>
      <c r="G154" s="102">
        <f t="shared" si="46"/>
        <v>4</v>
      </c>
      <c r="H154" s="137">
        <v>50763</v>
      </c>
      <c r="I154" s="134">
        <v>70879</v>
      </c>
      <c r="J154" s="135">
        <v>76514</v>
      </c>
      <c r="K154" s="136">
        <f t="shared" si="47"/>
        <v>147393</v>
      </c>
    </row>
    <row r="155" spans="1:11" ht="20.25" customHeight="1">
      <c r="A155" s="116" t="s">
        <v>186</v>
      </c>
      <c r="B155" s="119">
        <v>129</v>
      </c>
      <c r="C155" s="120">
        <v>124</v>
      </c>
      <c r="D155" s="102">
        <f t="shared" si="45"/>
        <v>5</v>
      </c>
      <c r="E155" s="116">
        <v>269</v>
      </c>
      <c r="F155" s="111">
        <v>251</v>
      </c>
      <c r="G155" s="102">
        <f t="shared" si="46"/>
        <v>18</v>
      </c>
      <c r="H155" s="137">
        <v>50723</v>
      </c>
      <c r="I155" s="134">
        <v>70894</v>
      </c>
      <c r="J155" s="135">
        <v>76519</v>
      </c>
      <c r="K155" s="136">
        <f t="shared" si="47"/>
        <v>147413</v>
      </c>
    </row>
    <row r="156" spans="1:11" ht="20.25" customHeight="1">
      <c r="A156" s="113" t="s">
        <v>141</v>
      </c>
      <c r="B156" s="119">
        <v>132</v>
      </c>
      <c r="C156" s="120">
        <v>121</v>
      </c>
      <c r="D156" s="102">
        <f t="shared" si="45"/>
        <v>11</v>
      </c>
      <c r="E156" s="116">
        <v>284</v>
      </c>
      <c r="F156" s="111">
        <v>275</v>
      </c>
      <c r="G156" s="102">
        <f t="shared" si="46"/>
        <v>9</v>
      </c>
      <c r="H156" s="137">
        <v>50694</v>
      </c>
      <c r="I156" s="134">
        <v>70869</v>
      </c>
      <c r="J156" s="135">
        <v>76521</v>
      </c>
      <c r="K156" s="136">
        <f t="shared" si="47"/>
        <v>147390</v>
      </c>
    </row>
    <row r="157" spans="1:11" ht="20.25" customHeight="1">
      <c r="A157" s="113" t="s">
        <v>184</v>
      </c>
      <c r="B157" s="119">
        <v>121</v>
      </c>
      <c r="C157" s="120">
        <v>123</v>
      </c>
      <c r="D157" s="102">
        <f t="shared" si="45"/>
        <v>-2</v>
      </c>
      <c r="E157" s="116">
        <v>306</v>
      </c>
      <c r="F157" s="111">
        <v>285</v>
      </c>
      <c r="G157" s="102">
        <f t="shared" si="46"/>
        <v>21</v>
      </c>
      <c r="H157" s="137">
        <v>50668</v>
      </c>
      <c r="I157" s="134">
        <v>70871</v>
      </c>
      <c r="J157" s="135">
        <v>76499</v>
      </c>
      <c r="K157" s="136">
        <f t="shared" si="47"/>
        <v>147370</v>
      </c>
    </row>
    <row r="158" spans="1:11" ht="20.25" customHeight="1">
      <c r="A158" s="116" t="s">
        <v>183</v>
      </c>
      <c r="B158" s="119">
        <v>111</v>
      </c>
      <c r="C158" s="120">
        <v>109</v>
      </c>
      <c r="D158" s="102">
        <f t="shared" si="45"/>
        <v>2</v>
      </c>
      <c r="E158" s="116">
        <v>262</v>
      </c>
      <c r="F158" s="111">
        <v>292</v>
      </c>
      <c r="G158" s="102">
        <f t="shared" si="46"/>
        <v>-30</v>
      </c>
      <c r="H158" s="137">
        <v>50650</v>
      </c>
      <c r="I158" s="134">
        <v>70865</v>
      </c>
      <c r="J158" s="135">
        <v>76486</v>
      </c>
      <c r="K158" s="136">
        <f t="shared" si="47"/>
        <v>147351</v>
      </c>
    </row>
    <row r="159" spans="1:11" ht="20.25" customHeight="1">
      <c r="A159" s="113" t="s">
        <v>138</v>
      </c>
      <c r="B159" s="119">
        <v>93</v>
      </c>
      <c r="C159" s="120">
        <v>117</v>
      </c>
      <c r="D159" s="102">
        <f t="shared" si="45"/>
        <v>-24</v>
      </c>
      <c r="E159" s="116">
        <v>307</v>
      </c>
      <c r="F159" s="111">
        <v>269</v>
      </c>
      <c r="G159" s="102">
        <f t="shared" si="46"/>
        <v>38</v>
      </c>
      <c r="H159" s="137">
        <v>50613</v>
      </c>
      <c r="I159" s="134">
        <v>70856</v>
      </c>
      <c r="J159" s="135">
        <v>76523</v>
      </c>
      <c r="K159" s="136">
        <f t="shared" si="47"/>
        <v>147379</v>
      </c>
    </row>
    <row r="160" spans="1:11" ht="20.25" customHeight="1">
      <c r="A160" s="113" t="s">
        <v>180</v>
      </c>
      <c r="B160" s="119">
        <v>105</v>
      </c>
      <c r="C160" s="120">
        <v>135</v>
      </c>
      <c r="D160" s="102">
        <f t="shared" si="45"/>
        <v>-30</v>
      </c>
      <c r="E160" s="116">
        <v>727</v>
      </c>
      <c r="F160" s="111">
        <v>716</v>
      </c>
      <c r="G160" s="102">
        <f t="shared" si="46"/>
        <v>11</v>
      </c>
      <c r="H160" s="137">
        <v>50562</v>
      </c>
      <c r="I160" s="134">
        <v>70837</v>
      </c>
      <c r="J160" s="135">
        <v>76528</v>
      </c>
      <c r="K160" s="136">
        <f t="shared" si="47"/>
        <v>147365</v>
      </c>
    </row>
    <row r="161" spans="1:11" ht="20.25" customHeight="1">
      <c r="A161" s="116" t="s">
        <v>196</v>
      </c>
      <c r="B161" s="119">
        <v>104</v>
      </c>
      <c r="C161" s="120">
        <v>142</v>
      </c>
      <c r="D161" s="102">
        <f t="shared" si="45"/>
        <v>-38</v>
      </c>
      <c r="E161" s="123">
        <v>1033</v>
      </c>
      <c r="F161" s="111">
        <v>1158</v>
      </c>
      <c r="G161" s="102">
        <f t="shared" si="46"/>
        <v>-125</v>
      </c>
      <c r="H161" s="137">
        <v>50414</v>
      </c>
      <c r="I161" s="134">
        <v>70841</v>
      </c>
      <c r="J161" s="135">
        <v>76543</v>
      </c>
      <c r="K161" s="147">
        <f t="shared" si="47"/>
        <v>147384</v>
      </c>
    </row>
    <row r="162" spans="1:11" ht="20.25" customHeight="1">
      <c r="A162" s="122" t="s">
        <v>129</v>
      </c>
      <c r="B162" s="119">
        <v>109</v>
      </c>
      <c r="C162" s="120">
        <v>127</v>
      </c>
      <c r="D162" s="102">
        <f t="shared" si="45"/>
        <v>-18</v>
      </c>
      <c r="E162" s="116">
        <v>262</v>
      </c>
      <c r="F162" s="111">
        <v>230</v>
      </c>
      <c r="G162" s="102">
        <f t="shared" si="46"/>
        <v>32</v>
      </c>
      <c r="H162" s="137">
        <v>50398</v>
      </c>
      <c r="I162" s="134">
        <v>70881</v>
      </c>
      <c r="J162" s="135">
        <v>76666</v>
      </c>
      <c r="K162" s="136">
        <f t="shared" si="47"/>
        <v>147547</v>
      </c>
    </row>
    <row r="163" spans="1:11" ht="20.25" customHeight="1">
      <c r="A163" s="113" t="s">
        <v>179</v>
      </c>
      <c r="B163" s="119">
        <v>102</v>
      </c>
      <c r="C163" s="120">
        <v>159</v>
      </c>
      <c r="D163" s="102">
        <f t="shared" si="45"/>
        <v>-57</v>
      </c>
      <c r="E163" s="116">
        <v>256</v>
      </c>
      <c r="F163" s="111">
        <v>182</v>
      </c>
      <c r="G163" s="102">
        <f t="shared" si="46"/>
        <v>74</v>
      </c>
      <c r="H163" s="137">
        <v>50374</v>
      </c>
      <c r="I163" s="134">
        <v>70876</v>
      </c>
      <c r="J163" s="135">
        <v>76657</v>
      </c>
      <c r="K163" s="136">
        <f t="shared" si="47"/>
        <v>147533</v>
      </c>
    </row>
    <row r="164" spans="1:11" ht="20.25" customHeight="1">
      <c r="A164" s="113" t="s">
        <v>171</v>
      </c>
      <c r="B164" s="119">
        <v>95</v>
      </c>
      <c r="C164" s="120">
        <v>115</v>
      </c>
      <c r="D164" s="102">
        <f t="shared" si="45"/>
        <v>-20</v>
      </c>
      <c r="E164" s="116">
        <v>249</v>
      </c>
      <c r="F164" s="111">
        <v>234</v>
      </c>
      <c r="G164" s="102">
        <f t="shared" si="46"/>
        <v>15</v>
      </c>
      <c r="H164" s="137">
        <v>50333</v>
      </c>
      <c r="I164" s="134">
        <v>70873</v>
      </c>
      <c r="J164" s="135">
        <v>76643</v>
      </c>
      <c r="K164" s="136">
        <f t="shared" si="47"/>
        <v>147516</v>
      </c>
    </row>
    <row r="165" spans="1:11" ht="20.25" customHeight="1">
      <c r="A165" s="116" t="s">
        <v>166</v>
      </c>
      <c r="B165" s="119">
        <v>115</v>
      </c>
      <c r="C165" s="120">
        <v>143</v>
      </c>
      <c r="D165" s="100">
        <f t="shared" si="45"/>
        <v>-28</v>
      </c>
      <c r="E165" s="116">
        <v>217</v>
      </c>
      <c r="F165" s="111">
        <v>225</v>
      </c>
      <c r="G165" s="102">
        <f t="shared" si="46"/>
        <v>-8</v>
      </c>
      <c r="H165" s="137">
        <v>50297</v>
      </c>
      <c r="I165" s="134">
        <v>70874</v>
      </c>
      <c r="J165" s="135">
        <v>76647</v>
      </c>
      <c r="K165" s="147">
        <f t="shared" si="47"/>
        <v>147521</v>
      </c>
    </row>
    <row r="166" spans="1:11" ht="20.25" customHeight="1">
      <c r="A166" s="116" t="s">
        <v>167</v>
      </c>
      <c r="B166" s="119">
        <v>113</v>
      </c>
      <c r="C166" s="120">
        <v>153</v>
      </c>
      <c r="D166" s="102">
        <f t="shared" si="45"/>
        <v>-40</v>
      </c>
      <c r="E166" s="116">
        <v>335</v>
      </c>
      <c r="F166" s="111">
        <v>230</v>
      </c>
      <c r="G166" s="102">
        <f t="shared" si="46"/>
        <v>105</v>
      </c>
      <c r="H166" s="137">
        <v>50305</v>
      </c>
      <c r="I166" s="134">
        <v>70884</v>
      </c>
      <c r="J166" s="135">
        <v>76673</v>
      </c>
      <c r="K166" s="136">
        <f t="shared" si="47"/>
        <v>147557</v>
      </c>
    </row>
    <row r="167" spans="1:11" ht="20.25" customHeight="1">
      <c r="A167" s="116" t="s">
        <v>152</v>
      </c>
      <c r="B167" s="119">
        <v>104</v>
      </c>
      <c r="C167" s="120">
        <v>127</v>
      </c>
      <c r="D167" s="100">
        <f t="shared" si="45"/>
        <v>-23</v>
      </c>
      <c r="E167" s="116">
        <v>298</v>
      </c>
      <c r="F167" s="111">
        <v>293</v>
      </c>
      <c r="G167" s="102">
        <f t="shared" si="46"/>
        <v>5</v>
      </c>
      <c r="H167" s="137">
        <v>50252</v>
      </c>
      <c r="I167" s="134">
        <v>70830</v>
      </c>
      <c r="J167" s="135">
        <v>76662</v>
      </c>
      <c r="K167" s="147">
        <f t="shared" si="47"/>
        <v>147492</v>
      </c>
    </row>
    <row r="168" spans="1:11" ht="20.25" customHeight="1">
      <c r="A168" s="116" t="s">
        <v>163</v>
      </c>
      <c r="B168" s="119">
        <v>93</v>
      </c>
      <c r="C168" s="120">
        <v>109</v>
      </c>
      <c r="D168" s="102">
        <f t="shared" si="45"/>
        <v>-16</v>
      </c>
      <c r="E168" s="116">
        <v>370</v>
      </c>
      <c r="F168" s="111">
        <v>259</v>
      </c>
      <c r="G168" s="102">
        <f t="shared" si="46"/>
        <v>111</v>
      </c>
      <c r="H168" s="137">
        <v>50211</v>
      </c>
      <c r="I168" s="134">
        <v>70851</v>
      </c>
      <c r="J168" s="135">
        <v>76659</v>
      </c>
      <c r="K168" s="136">
        <f t="shared" si="47"/>
        <v>147510</v>
      </c>
    </row>
    <row r="169" spans="1:11" ht="20.25" customHeight="1">
      <c r="A169" s="116" t="s">
        <v>142</v>
      </c>
      <c r="B169" s="119">
        <v>113</v>
      </c>
      <c r="C169" s="120">
        <v>117</v>
      </c>
      <c r="D169" s="102">
        <f t="shared" si="45"/>
        <v>-4</v>
      </c>
      <c r="E169" s="116">
        <v>311</v>
      </c>
      <c r="F169" s="111">
        <v>245</v>
      </c>
      <c r="G169" s="102">
        <f t="shared" si="46"/>
        <v>66</v>
      </c>
      <c r="H169" s="137">
        <v>50126</v>
      </c>
      <c r="I169" s="134">
        <v>70787</v>
      </c>
      <c r="J169" s="135">
        <v>76628</v>
      </c>
      <c r="K169" s="136">
        <f t="shared" si="47"/>
        <v>147415</v>
      </c>
    </row>
    <row r="170" spans="1:11" ht="20.25" customHeight="1">
      <c r="A170" s="116" t="s">
        <v>140</v>
      </c>
      <c r="B170" s="119">
        <v>106</v>
      </c>
      <c r="C170" s="120">
        <v>125</v>
      </c>
      <c r="D170" s="102">
        <f t="shared" si="45"/>
        <v>-19</v>
      </c>
      <c r="E170" s="116">
        <v>355</v>
      </c>
      <c r="F170" s="111">
        <v>228</v>
      </c>
      <c r="G170" s="102">
        <f t="shared" si="46"/>
        <v>127</v>
      </c>
      <c r="H170" s="137">
        <v>50036</v>
      </c>
      <c r="I170" s="134">
        <v>70726</v>
      </c>
      <c r="J170" s="135">
        <v>76627</v>
      </c>
      <c r="K170" s="136">
        <f t="shared" si="47"/>
        <v>147353</v>
      </c>
    </row>
    <row r="171" spans="1:11" ht="20.25" customHeight="1">
      <c r="A171" s="116" t="s">
        <v>160</v>
      </c>
      <c r="B171" s="119">
        <v>88</v>
      </c>
      <c r="C171" s="120">
        <v>97</v>
      </c>
      <c r="D171" s="100">
        <f t="shared" si="45"/>
        <v>-9</v>
      </c>
      <c r="E171" s="116">
        <v>260</v>
      </c>
      <c r="F171" s="111">
        <v>227</v>
      </c>
      <c r="G171" s="102">
        <f t="shared" si="46"/>
        <v>33</v>
      </c>
      <c r="H171" s="137">
        <v>49915</v>
      </c>
      <c r="I171" s="134">
        <v>70631</v>
      </c>
      <c r="J171" s="135">
        <v>76614</v>
      </c>
      <c r="K171" s="147">
        <f t="shared" si="47"/>
        <v>147245</v>
      </c>
    </row>
    <row r="172" spans="1:11" ht="20.25" customHeight="1">
      <c r="A172" s="116" t="s">
        <v>139</v>
      </c>
      <c r="B172" s="119">
        <v>130</v>
      </c>
      <c r="C172" s="120">
        <v>119</v>
      </c>
      <c r="D172" s="102">
        <f t="shared" si="45"/>
        <v>11</v>
      </c>
      <c r="E172" s="116">
        <v>712</v>
      </c>
      <c r="F172" s="111">
        <v>778</v>
      </c>
      <c r="G172" s="102">
        <f t="shared" si="46"/>
        <v>-66</v>
      </c>
      <c r="H172" s="137">
        <v>49852</v>
      </c>
      <c r="I172" s="134">
        <v>70601</v>
      </c>
      <c r="J172" s="135">
        <v>76620</v>
      </c>
      <c r="K172" s="136">
        <f t="shared" si="47"/>
        <v>147221</v>
      </c>
    </row>
    <row r="173" spans="1:11" ht="20.25" customHeight="1">
      <c r="A173" s="109" t="s">
        <v>159</v>
      </c>
      <c r="B173" s="119">
        <v>118</v>
      </c>
      <c r="C173" s="120">
        <v>157</v>
      </c>
      <c r="D173" s="102">
        <f t="shared" si="45"/>
        <v>-39</v>
      </c>
      <c r="E173" s="117">
        <v>1036</v>
      </c>
      <c r="F173" s="112">
        <v>1276</v>
      </c>
      <c r="G173" s="102">
        <f t="shared" si="46"/>
        <v>-240</v>
      </c>
      <c r="H173" s="143">
        <v>49727</v>
      </c>
      <c r="I173" s="142">
        <v>70656</v>
      </c>
      <c r="J173" s="148">
        <v>76620</v>
      </c>
      <c r="K173" s="147">
        <f t="shared" si="47"/>
        <v>147276</v>
      </c>
    </row>
    <row r="174" spans="1:11" ht="20.25" customHeight="1">
      <c r="A174" s="109" t="s">
        <v>129</v>
      </c>
      <c r="B174" s="126">
        <v>88</v>
      </c>
      <c r="C174" s="127">
        <v>133</v>
      </c>
      <c r="D174" s="102">
        <f t="shared" si="45"/>
        <v>-45</v>
      </c>
      <c r="E174" s="110">
        <v>276</v>
      </c>
      <c r="F174" s="129">
        <v>317</v>
      </c>
      <c r="G174" s="102">
        <f t="shared" si="46"/>
        <v>-41</v>
      </c>
      <c r="H174" s="143">
        <v>49753</v>
      </c>
      <c r="I174" s="142">
        <v>70776</v>
      </c>
      <c r="J174" s="148">
        <v>76779</v>
      </c>
      <c r="K174" s="136">
        <f t="shared" si="47"/>
        <v>147555</v>
      </c>
    </row>
    <row r="175" spans="1:11" ht="20.25" customHeight="1">
      <c r="A175" s="109" t="s">
        <v>172</v>
      </c>
      <c r="B175" s="126">
        <v>100</v>
      </c>
      <c r="C175" s="127">
        <v>151</v>
      </c>
      <c r="D175" s="102">
        <f t="shared" si="45"/>
        <v>-51</v>
      </c>
      <c r="E175" s="110">
        <v>200</v>
      </c>
      <c r="F175" s="129">
        <v>344</v>
      </c>
      <c r="G175" s="102">
        <f t="shared" si="46"/>
        <v>-144</v>
      </c>
      <c r="H175" s="143">
        <v>49803</v>
      </c>
      <c r="I175" s="142">
        <v>70819</v>
      </c>
      <c r="J175" s="148">
        <v>76822</v>
      </c>
      <c r="K175" s="136">
        <f t="shared" si="47"/>
        <v>147641</v>
      </c>
    </row>
    <row r="176" spans="1:11" ht="20.25" customHeight="1">
      <c r="A176" s="116" t="s">
        <v>157</v>
      </c>
      <c r="B176" s="119">
        <v>90</v>
      </c>
      <c r="C176" s="120">
        <v>149</v>
      </c>
      <c r="D176" s="102">
        <f t="shared" si="45"/>
        <v>-59</v>
      </c>
      <c r="E176" s="116">
        <v>233</v>
      </c>
      <c r="F176" s="111">
        <v>286</v>
      </c>
      <c r="G176" s="102">
        <f t="shared" si="46"/>
        <v>-53</v>
      </c>
      <c r="H176" s="137">
        <v>49913</v>
      </c>
      <c r="I176" s="134">
        <v>70942</v>
      </c>
      <c r="J176" s="135">
        <v>76894</v>
      </c>
      <c r="K176" s="136">
        <f t="shared" si="47"/>
        <v>147836</v>
      </c>
    </row>
    <row r="177" spans="1:11" ht="20.25" customHeight="1">
      <c r="A177" s="109" t="s">
        <v>155</v>
      </c>
      <c r="B177" s="126">
        <v>92</v>
      </c>
      <c r="C177" s="127">
        <v>117</v>
      </c>
      <c r="D177" s="100">
        <f t="shared" si="45"/>
        <v>-25</v>
      </c>
      <c r="E177" s="109">
        <v>234</v>
      </c>
      <c r="F177" s="128">
        <v>246</v>
      </c>
      <c r="G177" s="102">
        <f t="shared" si="46"/>
        <v>-12</v>
      </c>
      <c r="H177" s="143">
        <v>49943</v>
      </c>
      <c r="I177" s="142">
        <v>70994</v>
      </c>
      <c r="J177" s="148">
        <v>76954</v>
      </c>
      <c r="K177" s="147">
        <f t="shared" si="47"/>
        <v>147948</v>
      </c>
    </row>
    <row r="178" spans="1:11" ht="20.25" customHeight="1">
      <c r="A178" s="109" t="s">
        <v>156</v>
      </c>
      <c r="B178" s="126">
        <v>127</v>
      </c>
      <c r="C178" s="127">
        <v>130</v>
      </c>
      <c r="D178" s="102">
        <f t="shared" si="45"/>
        <v>-3</v>
      </c>
      <c r="E178" s="109">
        <v>293</v>
      </c>
      <c r="F178" s="128">
        <v>336</v>
      </c>
      <c r="G178" s="102">
        <f t="shared" si="46"/>
        <v>-43</v>
      </c>
      <c r="H178" s="143">
        <v>49975</v>
      </c>
      <c r="I178" s="142">
        <v>71024</v>
      </c>
      <c r="J178" s="148">
        <v>76961</v>
      </c>
      <c r="K178" s="136">
        <f t="shared" si="47"/>
        <v>147985</v>
      </c>
    </row>
    <row r="179" spans="1:11" ht="20.25" customHeight="1">
      <c r="A179" s="109" t="s">
        <v>152</v>
      </c>
      <c r="B179" s="126">
        <v>127</v>
      </c>
      <c r="C179" s="127">
        <v>123</v>
      </c>
      <c r="D179" s="100">
        <f t="shared" si="45"/>
        <v>4</v>
      </c>
      <c r="E179" s="109">
        <v>231</v>
      </c>
      <c r="F179" s="128">
        <v>352</v>
      </c>
      <c r="G179" s="102">
        <f t="shared" si="46"/>
        <v>-121</v>
      </c>
      <c r="H179" s="143">
        <v>49971</v>
      </c>
      <c r="I179" s="142">
        <v>71029</v>
      </c>
      <c r="J179" s="148">
        <v>77002</v>
      </c>
      <c r="K179" s="147">
        <f t="shared" si="47"/>
        <v>148031</v>
      </c>
    </row>
    <row r="180" spans="1:11" ht="20.25" customHeight="1">
      <c r="A180" s="109" t="s">
        <v>153</v>
      </c>
      <c r="B180" s="126">
        <v>121</v>
      </c>
      <c r="C180" s="127">
        <v>127</v>
      </c>
      <c r="D180" s="102">
        <f t="shared" si="45"/>
        <v>-6</v>
      </c>
      <c r="E180" s="109">
        <v>284</v>
      </c>
      <c r="F180" s="128">
        <v>327</v>
      </c>
      <c r="G180" s="102">
        <f t="shared" si="46"/>
        <v>-43</v>
      </c>
      <c r="H180" s="143">
        <v>49996</v>
      </c>
      <c r="I180" s="142">
        <v>71083</v>
      </c>
      <c r="J180" s="148">
        <v>77065</v>
      </c>
      <c r="K180" s="136">
        <f t="shared" si="47"/>
        <v>148148</v>
      </c>
    </row>
    <row r="181" spans="1:11" ht="20.25" customHeight="1">
      <c r="A181" s="109" t="s">
        <v>142</v>
      </c>
      <c r="B181" s="126">
        <v>106</v>
      </c>
      <c r="C181" s="127">
        <v>116</v>
      </c>
      <c r="D181" s="100">
        <f t="shared" si="45"/>
        <v>-10</v>
      </c>
      <c r="E181" s="109">
        <v>320</v>
      </c>
      <c r="F181" s="128">
        <v>282</v>
      </c>
      <c r="G181" s="102">
        <f t="shared" si="46"/>
        <v>38</v>
      </c>
      <c r="H181" s="143">
        <v>50012</v>
      </c>
      <c r="I181" s="142">
        <v>71123</v>
      </c>
      <c r="J181" s="148">
        <v>77074</v>
      </c>
      <c r="K181" s="147">
        <f t="shared" si="47"/>
        <v>148197</v>
      </c>
    </row>
    <row r="182" spans="1:11" ht="20.25" customHeight="1">
      <c r="A182" s="116" t="s">
        <v>140</v>
      </c>
      <c r="B182" s="119">
        <v>103</v>
      </c>
      <c r="C182" s="120">
        <v>138</v>
      </c>
      <c r="D182" s="102">
        <f t="shared" si="45"/>
        <v>-35</v>
      </c>
      <c r="E182" s="116">
        <v>312</v>
      </c>
      <c r="F182" s="111">
        <v>267</v>
      </c>
      <c r="G182" s="102">
        <f t="shared" si="46"/>
        <v>45</v>
      </c>
      <c r="H182" s="137">
        <v>49959</v>
      </c>
      <c r="I182" s="134">
        <v>71113</v>
      </c>
      <c r="J182" s="135">
        <v>77056</v>
      </c>
      <c r="K182" s="136">
        <f t="shared" si="47"/>
        <v>148169</v>
      </c>
    </row>
    <row r="183" spans="1:11" ht="20.25" customHeight="1">
      <c r="A183" s="109" t="s">
        <v>150</v>
      </c>
      <c r="B183" s="126">
        <v>117</v>
      </c>
      <c r="C183" s="127">
        <v>131</v>
      </c>
      <c r="D183" s="100">
        <f t="shared" si="45"/>
        <v>-14</v>
      </c>
      <c r="E183" s="109">
        <v>331</v>
      </c>
      <c r="F183" s="111">
        <v>306</v>
      </c>
      <c r="G183" s="102">
        <f t="shared" si="46"/>
        <v>25</v>
      </c>
      <c r="H183" s="143">
        <v>49934</v>
      </c>
      <c r="I183" s="142">
        <v>71098</v>
      </c>
      <c r="J183" s="148">
        <v>77061</v>
      </c>
      <c r="K183" s="147">
        <f t="shared" si="47"/>
        <v>148159</v>
      </c>
    </row>
    <row r="184" spans="1:11" ht="20.25" customHeight="1">
      <c r="A184" s="116" t="s">
        <v>139</v>
      </c>
      <c r="B184" s="119">
        <v>109</v>
      </c>
      <c r="C184" s="120">
        <v>127</v>
      </c>
      <c r="D184" s="102">
        <f t="shared" si="45"/>
        <v>-18</v>
      </c>
      <c r="E184" s="116">
        <v>804</v>
      </c>
      <c r="F184" s="111">
        <v>807</v>
      </c>
      <c r="G184" s="102">
        <f t="shared" si="46"/>
        <v>-3</v>
      </c>
      <c r="H184" s="137">
        <v>49892</v>
      </c>
      <c r="I184" s="134">
        <v>71092</v>
      </c>
      <c r="J184" s="135">
        <v>77056</v>
      </c>
      <c r="K184" s="136">
        <f t="shared" si="47"/>
        <v>148148</v>
      </c>
    </row>
    <row r="185" spans="1:11" ht="20.25" customHeight="1">
      <c r="A185" s="116" t="s">
        <v>149</v>
      </c>
      <c r="B185" s="119">
        <v>98</v>
      </c>
      <c r="C185" s="120">
        <v>135</v>
      </c>
      <c r="D185" s="100">
        <f t="shared" si="45"/>
        <v>-37</v>
      </c>
      <c r="E185" s="116">
        <v>973</v>
      </c>
      <c r="F185" s="111">
        <v>1318</v>
      </c>
      <c r="G185" s="102">
        <f t="shared" si="46"/>
        <v>-345</v>
      </c>
      <c r="H185" s="137">
        <v>49755</v>
      </c>
      <c r="I185" s="134">
        <v>71144</v>
      </c>
      <c r="J185" s="135">
        <v>77236</v>
      </c>
      <c r="K185" s="147">
        <f t="shared" si="47"/>
        <v>148380</v>
      </c>
    </row>
    <row r="186" spans="1:11" ht="20.25" customHeight="1">
      <c r="A186" s="116" t="s">
        <v>148</v>
      </c>
      <c r="B186" s="119">
        <v>110</v>
      </c>
      <c r="C186" s="111">
        <v>145</v>
      </c>
      <c r="D186" s="102">
        <f t="shared" si="45"/>
        <v>-35</v>
      </c>
      <c r="E186" s="116">
        <v>322</v>
      </c>
      <c r="F186" s="111">
        <v>320</v>
      </c>
      <c r="G186" s="102">
        <f t="shared" si="46"/>
        <v>2</v>
      </c>
      <c r="H186" s="137">
        <v>49793</v>
      </c>
      <c r="I186" s="134">
        <v>71314</v>
      </c>
      <c r="J186" s="135">
        <v>77236</v>
      </c>
      <c r="K186" s="136">
        <f t="shared" si="47"/>
        <v>148550</v>
      </c>
    </row>
    <row r="187" spans="1:11" ht="20.25" customHeight="1">
      <c r="A187" s="116" t="s">
        <v>173</v>
      </c>
      <c r="B187" s="119">
        <v>96</v>
      </c>
      <c r="C187" s="111">
        <v>166</v>
      </c>
      <c r="D187" s="102">
        <f t="shared" si="45"/>
        <v>-70</v>
      </c>
      <c r="E187" s="116">
        <v>330</v>
      </c>
      <c r="F187" s="111">
        <v>284</v>
      </c>
      <c r="G187" s="102">
        <f t="shared" si="46"/>
        <v>46</v>
      </c>
      <c r="H187" s="137">
        <v>49806</v>
      </c>
      <c r="I187" s="134">
        <v>71334</v>
      </c>
      <c r="J187" s="135">
        <v>77249</v>
      </c>
      <c r="K187" s="136">
        <f t="shared" si="47"/>
        <v>148583</v>
      </c>
    </row>
    <row r="188" spans="1:11" ht="20.25" customHeight="1">
      <c r="A188" s="130"/>
      <c r="B188" s="131"/>
      <c r="C188" s="131"/>
      <c r="D188" s="131"/>
      <c r="E188" s="131"/>
      <c r="F188" s="131"/>
      <c r="G188" s="131"/>
      <c r="H188" s="149"/>
      <c r="I188" s="454" t="s">
        <v>29</v>
      </c>
      <c r="J188" s="454"/>
      <c r="K188" s="454"/>
    </row>
    <row r="189" spans="1:11" ht="29.25" customHeight="1">
      <c r="A189" s="130"/>
      <c r="B189" s="131"/>
      <c r="C189" s="131"/>
      <c r="D189" s="131"/>
      <c r="E189" s="131"/>
      <c r="F189" s="131"/>
      <c r="G189" s="131"/>
      <c r="H189" s="149"/>
    </row>
    <row r="190" spans="1:11" ht="14.25" customHeight="1"/>
  </sheetData>
  <mergeCells count="8">
    <mergeCell ref="I188:K188"/>
    <mergeCell ref="A3:A4"/>
    <mergeCell ref="A1:K1"/>
    <mergeCell ref="J2:K2"/>
    <mergeCell ref="B3:D3"/>
    <mergeCell ref="E3:G3"/>
    <mergeCell ref="H3:H4"/>
    <mergeCell ref="I3:K3"/>
  </mergeCells>
  <phoneticPr fontId="4"/>
  <printOptions horizontalCentered="1"/>
  <pageMargins left="0.59055118110236227" right="0.39370078740157483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"/>
  <sheetViews>
    <sheetView zoomScaleNormal="100" zoomScaleSheetLayoutView="100" workbookViewId="0">
      <selection activeCell="A30" sqref="A30:S30"/>
    </sheetView>
  </sheetViews>
  <sheetFormatPr defaultRowHeight="13.5"/>
  <cols>
    <col min="2" max="2" width="5.625" customWidth="1"/>
    <col min="4" max="4" width="5.75" customWidth="1"/>
    <col min="5" max="5" width="5.375" customWidth="1"/>
    <col min="7" max="8" width="5.75" customWidth="1"/>
    <col min="9" max="9" width="9.125" customWidth="1"/>
    <col min="10" max="10" width="5.75" customWidth="1"/>
    <col min="11" max="11" width="5.625" customWidth="1"/>
    <col min="12" max="12" width="9.25" bestFit="1" customWidth="1"/>
    <col min="13" max="14" width="5.625" customWidth="1"/>
    <col min="16" max="16" width="5.75" customWidth="1"/>
    <col min="17" max="17" width="5.625" customWidth="1"/>
    <col min="18" max="18" width="9" style="32" customWidth="1"/>
    <col min="19" max="19" width="5.625" customWidth="1"/>
  </cols>
  <sheetData>
    <row r="1" spans="1:19" ht="23.25" customHeight="1">
      <c r="A1" s="467" t="s">
        <v>143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</row>
    <row r="2" spans="1:19" ht="12.75" customHeight="1">
      <c r="O2" s="468" t="s">
        <v>38</v>
      </c>
      <c r="P2" s="468"/>
      <c r="Q2" s="468"/>
      <c r="R2" s="468"/>
      <c r="S2" s="468"/>
    </row>
    <row r="3" spans="1:19" ht="15" customHeight="1">
      <c r="A3" t="s">
        <v>477</v>
      </c>
      <c r="O3" s="6"/>
      <c r="P3" s="6"/>
      <c r="Q3" s="6"/>
      <c r="R3" s="57"/>
      <c r="S3" s="6"/>
    </row>
    <row r="4" spans="1:19" ht="17.25" customHeight="1">
      <c r="A4" s="473"/>
      <c r="B4" s="469" t="s">
        <v>39</v>
      </c>
      <c r="C4" s="470"/>
      <c r="D4" s="470"/>
      <c r="E4" s="470"/>
      <c r="F4" s="470"/>
      <c r="G4" s="470"/>
      <c r="H4" s="470"/>
      <c r="I4" s="470"/>
      <c r="J4" s="471"/>
      <c r="K4" s="472" t="s">
        <v>40</v>
      </c>
      <c r="L4" s="470"/>
      <c r="M4" s="470"/>
      <c r="N4" s="470"/>
      <c r="O4" s="470"/>
      <c r="P4" s="470"/>
      <c r="Q4" s="470"/>
      <c r="R4" s="470"/>
      <c r="S4" s="470"/>
    </row>
    <row r="5" spans="1:19" ht="17.25" customHeight="1" thickBot="1">
      <c r="A5" s="474"/>
      <c r="B5" s="81"/>
      <c r="C5" s="41" t="s">
        <v>476</v>
      </c>
      <c r="D5" s="71"/>
      <c r="E5" s="9"/>
      <c r="F5" s="41" t="s">
        <v>451</v>
      </c>
      <c r="G5" s="42"/>
      <c r="H5" s="7"/>
      <c r="I5" s="41" t="s">
        <v>41</v>
      </c>
      <c r="J5" s="298"/>
      <c r="K5" s="295"/>
      <c r="L5" s="41" t="str">
        <f>C5</f>
        <v>令和４年度</v>
      </c>
      <c r="M5" s="71"/>
      <c r="N5" s="7"/>
      <c r="O5" s="41" t="str">
        <f>F5</f>
        <v>令和３年度</v>
      </c>
      <c r="P5" s="42"/>
      <c r="Q5" s="7"/>
      <c r="R5" s="58" t="s">
        <v>137</v>
      </c>
      <c r="S5" s="8"/>
    </row>
    <row r="6" spans="1:19" ht="17.25" customHeight="1" thickTop="1">
      <c r="A6" s="475" t="s">
        <v>45</v>
      </c>
      <c r="B6" s="82"/>
      <c r="C6" s="195">
        <v>1.55</v>
      </c>
      <c r="D6" s="83"/>
      <c r="E6" s="84"/>
      <c r="F6" s="195">
        <v>1.21</v>
      </c>
      <c r="G6" s="83"/>
      <c r="H6" s="85"/>
      <c r="I6" s="192">
        <v>0.34</v>
      </c>
      <c r="J6" s="299"/>
      <c r="K6" s="296"/>
      <c r="L6" s="72">
        <v>1750</v>
      </c>
      <c r="M6" s="83"/>
      <c r="N6" s="85"/>
      <c r="O6" s="72">
        <v>1472</v>
      </c>
      <c r="P6" s="83"/>
      <c r="Q6" s="85"/>
      <c r="R6" s="391">
        <v>18.899999999999999</v>
      </c>
      <c r="S6" s="83"/>
    </row>
    <row r="7" spans="1:19" ht="17.25" customHeight="1">
      <c r="A7" s="464"/>
      <c r="B7" s="78" t="s">
        <v>43</v>
      </c>
      <c r="C7" s="69">
        <v>2.0099999999999998</v>
      </c>
      <c r="D7" s="14" t="s">
        <v>44</v>
      </c>
      <c r="E7" s="13" t="s">
        <v>43</v>
      </c>
      <c r="F7" s="69">
        <v>1.48</v>
      </c>
      <c r="G7" s="14" t="s">
        <v>44</v>
      </c>
      <c r="H7" s="13" t="s">
        <v>43</v>
      </c>
      <c r="I7" s="390">
        <v>0.53</v>
      </c>
      <c r="J7" s="300" t="s">
        <v>44</v>
      </c>
      <c r="K7" s="297" t="s">
        <v>43</v>
      </c>
      <c r="L7" s="16">
        <v>1259</v>
      </c>
      <c r="M7" s="14" t="s">
        <v>44</v>
      </c>
      <c r="N7" s="13" t="s">
        <v>43</v>
      </c>
      <c r="O7" s="16">
        <v>946</v>
      </c>
      <c r="P7" s="14" t="s">
        <v>44</v>
      </c>
      <c r="Q7" s="13" t="s">
        <v>43</v>
      </c>
      <c r="R7" s="208">
        <v>33.1</v>
      </c>
      <c r="S7" s="14" t="s">
        <v>44</v>
      </c>
    </row>
    <row r="8" spans="1:19" ht="17.25" customHeight="1">
      <c r="A8" s="463" t="s">
        <v>46</v>
      </c>
      <c r="B8" s="77"/>
      <c r="C8" s="79">
        <v>1.54</v>
      </c>
      <c r="D8" s="8"/>
      <c r="E8" s="7"/>
      <c r="F8" s="79">
        <v>1.21</v>
      </c>
      <c r="G8" s="8"/>
      <c r="H8" s="9"/>
      <c r="I8" s="389">
        <v>0.33</v>
      </c>
      <c r="J8" s="301"/>
      <c r="K8" s="11"/>
      <c r="L8" s="17">
        <v>1695</v>
      </c>
      <c r="M8" s="8"/>
      <c r="N8" s="9"/>
      <c r="O8" s="17">
        <v>1311</v>
      </c>
      <c r="P8" s="8"/>
      <c r="Q8" s="9"/>
      <c r="R8" s="89">
        <v>29.3</v>
      </c>
      <c r="S8" s="8"/>
    </row>
    <row r="9" spans="1:19" ht="17.25" customHeight="1">
      <c r="A9" s="464"/>
      <c r="B9" s="78" t="s">
        <v>43</v>
      </c>
      <c r="C9" s="79">
        <v>2.0299999999999998</v>
      </c>
      <c r="D9" s="19" t="s">
        <v>44</v>
      </c>
      <c r="E9" s="13" t="s">
        <v>43</v>
      </c>
      <c r="F9" s="79">
        <v>1.51</v>
      </c>
      <c r="G9" s="19" t="s">
        <v>44</v>
      </c>
      <c r="H9" s="18" t="s">
        <v>43</v>
      </c>
      <c r="I9" s="390">
        <v>0.52</v>
      </c>
      <c r="J9" s="302" t="s">
        <v>44</v>
      </c>
      <c r="K9" s="21" t="s">
        <v>43</v>
      </c>
      <c r="L9" s="67">
        <v>1172</v>
      </c>
      <c r="M9" s="14" t="s">
        <v>44</v>
      </c>
      <c r="N9" s="18" t="s">
        <v>43</v>
      </c>
      <c r="O9" s="67">
        <v>886</v>
      </c>
      <c r="P9" s="14" t="s">
        <v>44</v>
      </c>
      <c r="Q9" s="13" t="s">
        <v>43</v>
      </c>
      <c r="R9" s="208">
        <v>32.299999999999997</v>
      </c>
      <c r="S9" s="14" t="s">
        <v>44</v>
      </c>
    </row>
    <row r="10" spans="1:19" ht="17.25" customHeight="1">
      <c r="A10" s="463" t="s">
        <v>47</v>
      </c>
      <c r="B10" s="77"/>
      <c r="C10" s="70">
        <v>1.56</v>
      </c>
      <c r="D10" s="8"/>
      <c r="E10" s="7"/>
      <c r="F10" s="70">
        <v>1.26</v>
      </c>
      <c r="G10" s="8"/>
      <c r="H10" s="9"/>
      <c r="I10" s="389">
        <v>0.3</v>
      </c>
      <c r="J10" s="301"/>
      <c r="K10" s="11"/>
      <c r="L10" s="17">
        <v>1851</v>
      </c>
      <c r="M10" s="8"/>
      <c r="N10" s="9"/>
      <c r="O10" s="17">
        <v>1502</v>
      </c>
      <c r="P10" s="8"/>
      <c r="Q10" s="9"/>
      <c r="R10" s="89">
        <v>23.2</v>
      </c>
      <c r="S10" s="20"/>
    </row>
    <row r="11" spans="1:19" ht="17.25" customHeight="1">
      <c r="A11" s="466"/>
      <c r="B11" s="80" t="s">
        <v>43</v>
      </c>
      <c r="C11" s="69">
        <v>2.0499999999999998</v>
      </c>
      <c r="D11" s="14" t="s">
        <v>44</v>
      </c>
      <c r="E11" s="18" t="s">
        <v>43</v>
      </c>
      <c r="F11" s="69">
        <v>1.62</v>
      </c>
      <c r="G11" s="14" t="s">
        <v>44</v>
      </c>
      <c r="H11" s="13" t="s">
        <v>43</v>
      </c>
      <c r="I11" s="390">
        <v>0.43</v>
      </c>
      <c r="J11" s="300" t="s">
        <v>44</v>
      </c>
      <c r="K11" s="297" t="s">
        <v>43</v>
      </c>
      <c r="L11" s="16">
        <v>1263</v>
      </c>
      <c r="M11" s="19" t="s">
        <v>44</v>
      </c>
      <c r="N11" s="13" t="s">
        <v>43</v>
      </c>
      <c r="O11" s="16">
        <v>1051</v>
      </c>
      <c r="P11" s="19" t="s">
        <v>44</v>
      </c>
      <c r="Q11" s="18" t="s">
        <v>43</v>
      </c>
      <c r="R11" s="208">
        <v>20.2</v>
      </c>
      <c r="S11" s="19" t="s">
        <v>44</v>
      </c>
    </row>
    <row r="12" spans="1:19" ht="17.25" customHeight="1">
      <c r="A12" s="463" t="s">
        <v>48</v>
      </c>
      <c r="B12" s="77"/>
      <c r="C12" s="70">
        <v>1.62</v>
      </c>
      <c r="D12" s="8"/>
      <c r="E12" s="7"/>
      <c r="F12" s="70">
        <v>1.42</v>
      </c>
      <c r="G12" s="61"/>
      <c r="H12" s="9"/>
      <c r="I12" s="11">
        <v>0.2</v>
      </c>
      <c r="J12" s="301"/>
      <c r="K12" s="11"/>
      <c r="L12" s="17">
        <v>1642</v>
      </c>
      <c r="M12" s="8"/>
      <c r="N12" s="9"/>
      <c r="O12" s="17">
        <v>1609</v>
      </c>
      <c r="P12" s="8"/>
      <c r="Q12" s="9"/>
      <c r="R12" s="191">
        <v>2.1</v>
      </c>
      <c r="S12" s="20"/>
    </row>
    <row r="13" spans="1:19" ht="17.25" customHeight="1">
      <c r="A13" s="464"/>
      <c r="B13" s="78" t="s">
        <v>43</v>
      </c>
      <c r="C13" s="69">
        <v>2.06</v>
      </c>
      <c r="D13" s="14" t="s">
        <v>44</v>
      </c>
      <c r="E13" s="13" t="s">
        <v>43</v>
      </c>
      <c r="F13" s="69">
        <v>1.83</v>
      </c>
      <c r="G13" s="19" t="s">
        <v>44</v>
      </c>
      <c r="H13" s="13" t="s">
        <v>43</v>
      </c>
      <c r="I13" s="10">
        <v>0.23</v>
      </c>
      <c r="J13" s="300" t="s">
        <v>44</v>
      </c>
      <c r="K13" s="297" t="s">
        <v>43</v>
      </c>
      <c r="L13" s="16">
        <v>1162</v>
      </c>
      <c r="M13" s="19" t="s">
        <v>44</v>
      </c>
      <c r="N13" s="18" t="s">
        <v>43</v>
      </c>
      <c r="O13" s="16">
        <v>1159</v>
      </c>
      <c r="P13" s="14" t="s">
        <v>44</v>
      </c>
      <c r="Q13" s="18" t="s">
        <v>43</v>
      </c>
      <c r="R13" s="86">
        <v>0.3</v>
      </c>
      <c r="S13" s="19" t="s">
        <v>44</v>
      </c>
    </row>
    <row r="14" spans="1:19" ht="17.25" customHeight="1">
      <c r="A14" s="463" t="s">
        <v>49</v>
      </c>
      <c r="B14" s="77"/>
      <c r="C14" s="70">
        <v>1.69</v>
      </c>
      <c r="D14" s="8"/>
      <c r="E14" s="7"/>
      <c r="F14" s="70">
        <v>1.45</v>
      </c>
      <c r="G14" s="8"/>
      <c r="H14" s="9"/>
      <c r="I14" s="11">
        <v>0.24</v>
      </c>
      <c r="J14" s="301"/>
      <c r="K14" s="11"/>
      <c r="L14" s="17">
        <v>1852</v>
      </c>
      <c r="M14" s="8"/>
      <c r="N14" s="9"/>
      <c r="O14" s="17">
        <v>1429</v>
      </c>
      <c r="P14" s="8"/>
      <c r="Q14" s="9"/>
      <c r="R14" s="191">
        <v>29.6</v>
      </c>
      <c r="S14" s="20"/>
    </row>
    <row r="15" spans="1:19" ht="17.25" customHeight="1">
      <c r="A15" s="464"/>
      <c r="B15" s="80" t="s">
        <v>43</v>
      </c>
      <c r="C15" s="196">
        <v>2.08</v>
      </c>
      <c r="D15" s="14" t="s">
        <v>44</v>
      </c>
      <c r="E15" s="13" t="s">
        <v>43</v>
      </c>
      <c r="F15" s="196">
        <v>1.79</v>
      </c>
      <c r="G15" s="14" t="s">
        <v>44</v>
      </c>
      <c r="H15" s="13" t="s">
        <v>43</v>
      </c>
      <c r="I15" s="10">
        <v>0.28999999999999998</v>
      </c>
      <c r="J15" s="300" t="s">
        <v>44</v>
      </c>
      <c r="K15" s="297" t="s">
        <v>43</v>
      </c>
      <c r="L15" s="16">
        <v>1228</v>
      </c>
      <c r="M15" s="19" t="s">
        <v>44</v>
      </c>
      <c r="N15" s="13" t="s">
        <v>43</v>
      </c>
      <c r="O15" s="16">
        <v>923</v>
      </c>
      <c r="P15" s="14" t="s">
        <v>44</v>
      </c>
      <c r="Q15" s="18" t="s">
        <v>43</v>
      </c>
      <c r="R15" s="86">
        <v>33</v>
      </c>
      <c r="S15" s="19" t="s">
        <v>44</v>
      </c>
    </row>
    <row r="16" spans="1:19" ht="17.25" customHeight="1">
      <c r="A16" s="463" t="s">
        <v>50</v>
      </c>
      <c r="B16" s="77"/>
      <c r="C16" s="197">
        <v>1.67</v>
      </c>
      <c r="D16" s="8"/>
      <c r="E16" s="7"/>
      <c r="F16" s="197">
        <v>1.52</v>
      </c>
      <c r="G16" s="61"/>
      <c r="H16" s="9"/>
      <c r="I16" s="11">
        <v>0.15</v>
      </c>
      <c r="J16" s="301"/>
      <c r="K16" s="11"/>
      <c r="L16" s="17">
        <v>1847</v>
      </c>
      <c r="M16" s="8"/>
      <c r="N16" s="62"/>
      <c r="O16" s="17">
        <v>1668</v>
      </c>
      <c r="P16" s="8"/>
      <c r="Q16" s="9"/>
      <c r="R16" s="191">
        <v>10.7</v>
      </c>
      <c r="S16" s="20"/>
    </row>
    <row r="17" spans="1:19" ht="17.25" customHeight="1">
      <c r="A17" s="466"/>
      <c r="B17" s="80" t="s">
        <v>43</v>
      </c>
      <c r="C17" s="79">
        <v>2.08</v>
      </c>
      <c r="D17" s="19" t="s">
        <v>44</v>
      </c>
      <c r="E17" s="18" t="s">
        <v>43</v>
      </c>
      <c r="F17" s="79">
        <v>1.83</v>
      </c>
      <c r="G17" s="19" t="s">
        <v>44</v>
      </c>
      <c r="H17" s="18" t="s">
        <v>43</v>
      </c>
      <c r="I17" s="10">
        <v>0.25</v>
      </c>
      <c r="J17" s="302" t="s">
        <v>44</v>
      </c>
      <c r="K17" s="21" t="s">
        <v>43</v>
      </c>
      <c r="L17" s="12">
        <v>1295</v>
      </c>
      <c r="M17" s="19" t="s">
        <v>44</v>
      </c>
      <c r="N17" s="18" t="s">
        <v>43</v>
      </c>
      <c r="O17" s="12">
        <v>1101</v>
      </c>
      <c r="P17" s="19" t="s">
        <v>44</v>
      </c>
      <c r="Q17" s="18" t="s">
        <v>43</v>
      </c>
      <c r="R17" s="87">
        <v>17.600000000000001</v>
      </c>
      <c r="S17" s="19" t="s">
        <v>44</v>
      </c>
    </row>
    <row r="18" spans="1:19" ht="17.25" customHeight="1">
      <c r="A18" s="463" t="s">
        <v>121</v>
      </c>
      <c r="B18" s="77"/>
      <c r="C18" s="70">
        <v>1.75</v>
      </c>
      <c r="D18" s="8"/>
      <c r="E18" s="7"/>
      <c r="F18" s="70">
        <v>1.62</v>
      </c>
      <c r="G18" s="8"/>
      <c r="H18" s="9"/>
      <c r="I18" s="11">
        <v>0.13</v>
      </c>
      <c r="J18" s="301"/>
      <c r="K18" s="11"/>
      <c r="L18" s="17">
        <v>1833</v>
      </c>
      <c r="M18" s="8"/>
      <c r="N18" s="9"/>
      <c r="O18" s="17">
        <v>1736</v>
      </c>
      <c r="P18" s="8"/>
      <c r="Q18" s="9"/>
      <c r="R18" s="89">
        <v>5.6</v>
      </c>
      <c r="S18" s="20"/>
    </row>
    <row r="19" spans="1:19" ht="17.25" customHeight="1">
      <c r="A19" s="464"/>
      <c r="B19" s="80" t="s">
        <v>43</v>
      </c>
      <c r="C19" s="69">
        <v>2.1</v>
      </c>
      <c r="D19" s="14" t="s">
        <v>44</v>
      </c>
      <c r="E19" s="13" t="s">
        <v>43</v>
      </c>
      <c r="F19" s="69">
        <v>1.94</v>
      </c>
      <c r="G19" s="19" t="s">
        <v>44</v>
      </c>
      <c r="H19" s="13" t="s">
        <v>43</v>
      </c>
      <c r="I19" s="21">
        <v>0.16</v>
      </c>
      <c r="J19" s="300" t="s">
        <v>44</v>
      </c>
      <c r="K19" s="297" t="s">
        <v>43</v>
      </c>
      <c r="L19" s="16">
        <v>1162</v>
      </c>
      <c r="M19" s="19" t="s">
        <v>44</v>
      </c>
      <c r="N19" s="18" t="s">
        <v>43</v>
      </c>
      <c r="O19" s="16">
        <v>1242</v>
      </c>
      <c r="P19" s="14" t="s">
        <v>44</v>
      </c>
      <c r="Q19" s="18" t="s">
        <v>43</v>
      </c>
      <c r="R19" s="90">
        <v>-6.4</v>
      </c>
      <c r="S19" s="19" t="s">
        <v>44</v>
      </c>
    </row>
    <row r="20" spans="1:19" ht="17.25" customHeight="1">
      <c r="A20" s="463" t="s">
        <v>69</v>
      </c>
      <c r="B20" s="77"/>
      <c r="C20" s="70">
        <v>1.77</v>
      </c>
      <c r="D20" s="8"/>
      <c r="E20" s="7"/>
      <c r="F20" s="70">
        <v>1.57</v>
      </c>
      <c r="G20" s="8"/>
      <c r="H20" s="9"/>
      <c r="I20" s="11">
        <v>0.2</v>
      </c>
      <c r="J20" s="301"/>
      <c r="K20" s="11"/>
      <c r="L20" s="17">
        <v>1764</v>
      </c>
      <c r="M20" s="8"/>
      <c r="N20" s="9"/>
      <c r="O20" s="17">
        <v>1422</v>
      </c>
      <c r="P20" s="8"/>
      <c r="Q20" s="9"/>
      <c r="R20" s="89">
        <v>24.1</v>
      </c>
      <c r="S20" s="20"/>
    </row>
    <row r="21" spans="1:19" ht="17.25" customHeight="1">
      <c r="A21" s="464"/>
      <c r="B21" s="80" t="s">
        <v>43</v>
      </c>
      <c r="C21" s="69">
        <v>2.11</v>
      </c>
      <c r="D21" s="14" t="s">
        <v>44</v>
      </c>
      <c r="E21" s="13" t="s">
        <v>43</v>
      </c>
      <c r="F21" s="69">
        <v>1.89</v>
      </c>
      <c r="G21" s="14" t="s">
        <v>44</v>
      </c>
      <c r="H21" s="13" t="s">
        <v>43</v>
      </c>
      <c r="I21" s="10">
        <v>0.22</v>
      </c>
      <c r="J21" s="300" t="s">
        <v>44</v>
      </c>
      <c r="K21" s="297" t="s">
        <v>43</v>
      </c>
      <c r="L21" s="16">
        <v>1151</v>
      </c>
      <c r="M21" s="19" t="s">
        <v>44</v>
      </c>
      <c r="N21" s="13" t="s">
        <v>43</v>
      </c>
      <c r="O21" s="16">
        <v>944</v>
      </c>
      <c r="P21" s="14" t="s">
        <v>44</v>
      </c>
      <c r="Q21" s="18" t="s">
        <v>43</v>
      </c>
      <c r="R21" s="90">
        <v>21.9</v>
      </c>
      <c r="S21" s="19" t="s">
        <v>44</v>
      </c>
    </row>
    <row r="22" spans="1:19" ht="17.25" customHeight="1">
      <c r="A22" s="463" t="s">
        <v>122</v>
      </c>
      <c r="B22" s="77"/>
      <c r="C22" s="70">
        <v>1.75</v>
      </c>
      <c r="D22" s="8"/>
      <c r="E22" s="7"/>
      <c r="F22" s="70">
        <v>1.66</v>
      </c>
      <c r="G22" s="61"/>
      <c r="H22" s="9"/>
      <c r="I22" s="11">
        <v>0.09</v>
      </c>
      <c r="J22" s="301"/>
      <c r="K22" s="11"/>
      <c r="L22" s="17">
        <v>1734</v>
      </c>
      <c r="M22" s="8"/>
      <c r="N22" s="62"/>
      <c r="O22" s="17">
        <v>1689</v>
      </c>
      <c r="P22" s="8"/>
      <c r="Q22" s="9"/>
      <c r="R22" s="89">
        <v>2.7</v>
      </c>
      <c r="S22" s="20"/>
    </row>
    <row r="23" spans="1:19" ht="17.25" customHeight="1">
      <c r="A23" s="466"/>
      <c r="B23" s="78" t="s">
        <v>43</v>
      </c>
      <c r="C23" s="69">
        <v>2.09</v>
      </c>
      <c r="D23" s="14" t="s">
        <v>44</v>
      </c>
      <c r="E23" s="13" t="s">
        <v>43</v>
      </c>
      <c r="F23" s="69">
        <v>2.0099999999999998</v>
      </c>
      <c r="G23" s="14" t="s">
        <v>44</v>
      </c>
      <c r="H23" s="13" t="s">
        <v>43</v>
      </c>
      <c r="I23" s="15">
        <v>0.08</v>
      </c>
      <c r="J23" s="300" t="s">
        <v>44</v>
      </c>
      <c r="K23" s="297" t="s">
        <v>43</v>
      </c>
      <c r="L23" s="16">
        <v>1181</v>
      </c>
      <c r="M23" s="14" t="s">
        <v>44</v>
      </c>
      <c r="N23" s="13" t="s">
        <v>43</v>
      </c>
      <c r="O23" s="16">
        <v>1163</v>
      </c>
      <c r="P23" s="14" t="s">
        <v>44</v>
      </c>
      <c r="Q23" s="13" t="s">
        <v>43</v>
      </c>
      <c r="R23" s="208">
        <v>1.5</v>
      </c>
      <c r="S23" s="14" t="s">
        <v>44</v>
      </c>
    </row>
    <row r="24" spans="1:19" ht="17.25" customHeight="1">
      <c r="A24" s="463" t="s">
        <v>127</v>
      </c>
      <c r="B24" s="202"/>
      <c r="C24" s="79">
        <v>1.86</v>
      </c>
      <c r="D24" s="61"/>
      <c r="E24" s="92"/>
      <c r="F24" s="79">
        <v>1.75</v>
      </c>
      <c r="G24" s="61"/>
      <c r="H24" s="62"/>
      <c r="I24" s="10">
        <v>0.11</v>
      </c>
      <c r="J24" s="303"/>
      <c r="K24" s="10"/>
      <c r="L24" s="12">
        <v>1861</v>
      </c>
      <c r="M24" s="61"/>
      <c r="N24" s="62"/>
      <c r="O24" s="12">
        <v>2022</v>
      </c>
      <c r="P24" s="61"/>
      <c r="Q24" s="62"/>
      <c r="R24" s="401">
        <v>-8</v>
      </c>
      <c r="S24" s="61"/>
    </row>
    <row r="25" spans="1:19" ht="17.25" customHeight="1">
      <c r="A25" s="464"/>
      <c r="B25" s="80" t="s">
        <v>43</v>
      </c>
      <c r="C25" s="69">
        <v>2.06</v>
      </c>
      <c r="D25" s="14" t="s">
        <v>44</v>
      </c>
      <c r="E25" s="13" t="s">
        <v>43</v>
      </c>
      <c r="F25" s="69">
        <v>2.1</v>
      </c>
      <c r="G25" s="14" t="s">
        <v>44</v>
      </c>
      <c r="H25" s="13" t="s">
        <v>43</v>
      </c>
      <c r="I25" s="10">
        <v>-0.04</v>
      </c>
      <c r="J25" s="300" t="s">
        <v>44</v>
      </c>
      <c r="K25" s="297" t="s">
        <v>43</v>
      </c>
      <c r="L25" s="16">
        <v>1139</v>
      </c>
      <c r="M25" s="19" t="s">
        <v>44</v>
      </c>
      <c r="N25" s="13" t="s">
        <v>43</v>
      </c>
      <c r="O25" s="16">
        <v>1391</v>
      </c>
      <c r="P25" s="14" t="s">
        <v>44</v>
      </c>
      <c r="Q25" s="13" t="s">
        <v>43</v>
      </c>
      <c r="R25" s="402">
        <v>-18.100000000000001</v>
      </c>
      <c r="S25" s="14" t="s">
        <v>44</v>
      </c>
    </row>
    <row r="26" spans="1:19" ht="17.25" customHeight="1">
      <c r="A26" s="463" t="s">
        <v>130</v>
      </c>
      <c r="B26" s="77"/>
      <c r="C26" s="70">
        <v>1.84</v>
      </c>
      <c r="D26" s="8"/>
      <c r="E26" s="7"/>
      <c r="F26" s="70">
        <v>1.75</v>
      </c>
      <c r="G26" s="61"/>
      <c r="H26" s="62"/>
      <c r="I26" s="403">
        <v>0.09</v>
      </c>
      <c r="J26" s="303"/>
      <c r="K26" s="11"/>
      <c r="L26" s="17">
        <v>2099</v>
      </c>
      <c r="M26" s="8"/>
      <c r="N26" s="62"/>
      <c r="O26" s="17">
        <v>1713</v>
      </c>
      <c r="P26" s="8"/>
      <c r="Q26" s="9"/>
      <c r="R26" s="404">
        <v>22.5</v>
      </c>
      <c r="S26" s="8"/>
    </row>
    <row r="27" spans="1:19" ht="17.25" customHeight="1">
      <c r="A27" s="464"/>
      <c r="B27" s="80" t="s">
        <v>43</v>
      </c>
      <c r="C27" s="69">
        <v>2.0099999999999998</v>
      </c>
      <c r="D27" s="14" t="s">
        <v>44</v>
      </c>
      <c r="E27" s="13" t="s">
        <v>43</v>
      </c>
      <c r="F27" s="69">
        <v>2.13</v>
      </c>
      <c r="G27" s="19" t="s">
        <v>44</v>
      </c>
      <c r="H27" s="18" t="s">
        <v>43</v>
      </c>
      <c r="I27" s="21">
        <v>-0.12</v>
      </c>
      <c r="J27" s="302" t="s">
        <v>44</v>
      </c>
      <c r="K27" s="297" t="s">
        <v>43</v>
      </c>
      <c r="L27" s="16">
        <v>1236</v>
      </c>
      <c r="M27" s="19" t="s">
        <v>44</v>
      </c>
      <c r="N27" s="18" t="s">
        <v>43</v>
      </c>
      <c r="O27" s="16">
        <v>1123</v>
      </c>
      <c r="P27" s="14" t="s">
        <v>44</v>
      </c>
      <c r="Q27" s="13" t="s">
        <v>43</v>
      </c>
      <c r="R27" s="401">
        <v>10.1</v>
      </c>
      <c r="S27" s="14" t="s">
        <v>44</v>
      </c>
    </row>
    <row r="28" spans="1:19" ht="17.25" customHeight="1">
      <c r="A28" s="463" t="s">
        <v>161</v>
      </c>
      <c r="B28" s="77"/>
      <c r="C28" s="70">
        <v>1.66</v>
      </c>
      <c r="D28" s="8"/>
      <c r="E28" s="7"/>
      <c r="F28" s="70">
        <v>1.64</v>
      </c>
      <c r="G28" s="8"/>
      <c r="H28" s="9"/>
      <c r="I28" s="403">
        <v>0.02</v>
      </c>
      <c r="J28" s="301"/>
      <c r="K28" s="11"/>
      <c r="L28" s="17">
        <v>1848</v>
      </c>
      <c r="M28" s="8"/>
      <c r="N28" s="9"/>
      <c r="O28" s="17">
        <v>1760</v>
      </c>
      <c r="P28" s="8"/>
      <c r="Q28" s="9"/>
      <c r="R28" s="404">
        <v>5</v>
      </c>
      <c r="S28" s="20"/>
    </row>
    <row r="29" spans="1:19" ht="17.25" customHeight="1">
      <c r="A29" s="464"/>
      <c r="B29" s="78" t="s">
        <v>43</v>
      </c>
      <c r="C29" s="69">
        <v>1.81</v>
      </c>
      <c r="D29" s="14" t="s">
        <v>44</v>
      </c>
      <c r="E29" s="13" t="s">
        <v>43</v>
      </c>
      <c r="F29" s="69">
        <v>1.95</v>
      </c>
      <c r="G29" s="14" t="s">
        <v>44</v>
      </c>
      <c r="H29" s="13" t="s">
        <v>43</v>
      </c>
      <c r="I29" s="297">
        <v>-0.14000000000000001</v>
      </c>
      <c r="J29" s="300" t="s">
        <v>44</v>
      </c>
      <c r="K29" s="297" t="s">
        <v>43</v>
      </c>
      <c r="L29" s="16">
        <v>1212</v>
      </c>
      <c r="M29" s="14" t="s">
        <v>44</v>
      </c>
      <c r="N29" s="13" t="s">
        <v>43</v>
      </c>
      <c r="O29" s="16">
        <v>1167</v>
      </c>
      <c r="P29" s="14" t="s">
        <v>44</v>
      </c>
      <c r="Q29" s="13" t="s">
        <v>43</v>
      </c>
      <c r="R29" s="402">
        <v>3.9</v>
      </c>
      <c r="S29" s="14" t="s">
        <v>44</v>
      </c>
    </row>
    <row r="30" spans="1:19" ht="17.25" customHeight="1">
      <c r="A30" s="465" t="s">
        <v>51</v>
      </c>
      <c r="B30" s="465"/>
      <c r="C30" s="465"/>
      <c r="D30" s="465"/>
      <c r="E30" s="465"/>
      <c r="F30" s="465"/>
      <c r="G30" s="465"/>
      <c r="H30" s="465"/>
      <c r="I30" s="465"/>
      <c r="J30" s="465"/>
      <c r="K30" s="465"/>
      <c r="L30" s="465"/>
      <c r="M30" s="465"/>
      <c r="N30" s="465"/>
      <c r="O30" s="465"/>
      <c r="P30" s="465"/>
      <c r="Q30" s="465"/>
      <c r="R30" s="465"/>
      <c r="S30" s="465"/>
    </row>
    <row r="31" spans="1:19" ht="15.75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59"/>
      <c r="S31" s="45"/>
    </row>
  </sheetData>
  <mergeCells count="18">
    <mergeCell ref="A8:A9"/>
    <mergeCell ref="A1:S1"/>
    <mergeCell ref="O2:S2"/>
    <mergeCell ref="B4:J4"/>
    <mergeCell ref="K4:S4"/>
    <mergeCell ref="A4:A5"/>
    <mergeCell ref="A6:A7"/>
    <mergeCell ref="A28:A29"/>
    <mergeCell ref="A30:S30"/>
    <mergeCell ref="A18:A19"/>
    <mergeCell ref="A20:A21"/>
    <mergeCell ref="A10:A11"/>
    <mergeCell ref="A12:A13"/>
    <mergeCell ref="A14:A15"/>
    <mergeCell ref="A16:A17"/>
    <mergeCell ref="A24:A25"/>
    <mergeCell ref="A26:A27"/>
    <mergeCell ref="A22:A23"/>
  </mergeCells>
  <phoneticPr fontId="4"/>
  <pageMargins left="0.78740157480314965" right="0.78740157480314965" top="0.98425196850393704" bottom="0.78740157480314965" header="0.51181102362204722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99"/>
  <sheetViews>
    <sheetView topLeftCell="A25" zoomScaleNormal="100" workbookViewId="0">
      <selection activeCell="G43" sqref="G43"/>
    </sheetView>
  </sheetViews>
  <sheetFormatPr defaultRowHeight="13.5"/>
  <cols>
    <col min="1" max="3" width="1.25" customWidth="1"/>
    <col min="4" max="4" width="15.75" style="28" customWidth="1"/>
    <col min="5" max="5" width="4.375" style="29" customWidth="1"/>
    <col min="6" max="20" width="8.625" customWidth="1"/>
  </cols>
  <sheetData>
    <row r="1" spans="1:24" s="30" customFormat="1" ht="27.75" customHeight="1">
      <c r="A1" s="457" t="s">
        <v>491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</row>
    <row r="2" spans="1:24" ht="27.75" customHeight="1">
      <c r="A2" s="31"/>
      <c r="B2" s="31"/>
      <c r="C2" s="31"/>
      <c r="D2" s="33"/>
      <c r="E2" s="34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4" ht="27.75" customHeight="1">
      <c r="A3" s="478" t="s">
        <v>72</v>
      </c>
      <c r="B3" s="478"/>
      <c r="C3" s="478"/>
      <c r="D3" s="478"/>
      <c r="E3" s="478"/>
      <c r="F3" s="479" t="s">
        <v>73</v>
      </c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1"/>
    </row>
    <row r="4" spans="1:24" ht="27.75" customHeight="1">
      <c r="A4" s="478"/>
      <c r="B4" s="478"/>
      <c r="C4" s="478"/>
      <c r="D4" s="478"/>
      <c r="E4" s="478"/>
      <c r="F4" s="480"/>
      <c r="G4" s="262" t="s">
        <v>74</v>
      </c>
      <c r="H4" s="262" t="s">
        <v>75</v>
      </c>
      <c r="I4" s="262" t="s">
        <v>76</v>
      </c>
      <c r="J4" s="262" t="s">
        <v>177</v>
      </c>
      <c r="K4" s="262" t="s">
        <v>77</v>
      </c>
      <c r="L4" s="262" t="s">
        <v>78</v>
      </c>
      <c r="M4" s="262" t="s">
        <v>490</v>
      </c>
      <c r="N4" s="263" t="s">
        <v>178</v>
      </c>
      <c r="O4" s="262" t="s">
        <v>174</v>
      </c>
      <c r="P4" s="264" t="s">
        <v>176</v>
      </c>
      <c r="Q4" s="262" t="s">
        <v>175</v>
      </c>
      <c r="R4" s="262" t="s">
        <v>79</v>
      </c>
      <c r="S4" s="262" t="s">
        <v>80</v>
      </c>
      <c r="T4" s="262" t="s">
        <v>361</v>
      </c>
    </row>
    <row r="5" spans="1:24" ht="27.75" customHeight="1">
      <c r="A5" s="484" t="s">
        <v>81</v>
      </c>
      <c r="B5" s="486"/>
      <c r="C5" s="486"/>
      <c r="D5" s="487"/>
      <c r="E5" s="265" t="s">
        <v>87</v>
      </c>
      <c r="F5" s="292">
        <v>246518</v>
      </c>
      <c r="G5" s="292">
        <v>330220</v>
      </c>
      <c r="H5" s="292">
        <v>283483</v>
      </c>
      <c r="I5" s="292">
        <v>299916</v>
      </c>
      <c r="J5" s="292">
        <v>283480</v>
      </c>
      <c r="K5" s="292">
        <v>204354</v>
      </c>
      <c r="L5" s="292">
        <v>290208</v>
      </c>
      <c r="M5" s="292">
        <v>212211</v>
      </c>
      <c r="N5" s="292">
        <v>267423</v>
      </c>
      <c r="O5" s="292">
        <v>94881</v>
      </c>
      <c r="P5" s="292">
        <v>200125</v>
      </c>
      <c r="Q5" s="292">
        <v>261157</v>
      </c>
      <c r="R5" s="292">
        <v>238871</v>
      </c>
      <c r="S5" s="292">
        <v>279208</v>
      </c>
      <c r="T5" s="292">
        <v>224902</v>
      </c>
      <c r="U5" s="25"/>
      <c r="V5" s="25"/>
      <c r="W5" s="25"/>
      <c r="X5" s="25"/>
    </row>
    <row r="6" spans="1:24" s="32" customFormat="1" ht="27.75" customHeight="1">
      <c r="A6" s="266"/>
      <c r="B6" s="476" t="s">
        <v>82</v>
      </c>
      <c r="C6" s="476"/>
      <c r="D6" s="477"/>
      <c r="E6" s="268" t="s">
        <v>88</v>
      </c>
      <c r="F6" s="286">
        <v>-1</v>
      </c>
      <c r="G6" s="286">
        <v>5</v>
      </c>
      <c r="H6" s="286">
        <v>-1</v>
      </c>
      <c r="I6" s="286">
        <v>6.1</v>
      </c>
      <c r="J6" s="286">
        <v>12.8</v>
      </c>
      <c r="K6" s="286">
        <v>-9.1999999999999993</v>
      </c>
      <c r="L6" s="286">
        <v>-0.3</v>
      </c>
      <c r="M6" s="286" t="s">
        <v>473</v>
      </c>
      <c r="N6" s="286">
        <v>0.3</v>
      </c>
      <c r="O6" s="286">
        <v>-28.1</v>
      </c>
      <c r="P6" s="286">
        <v>30.5</v>
      </c>
      <c r="Q6" s="286">
        <v>0.1</v>
      </c>
      <c r="R6" s="286">
        <v>1.8</v>
      </c>
      <c r="S6" s="286">
        <v>9.1999999999999993</v>
      </c>
      <c r="T6" s="286">
        <v>-3.3</v>
      </c>
      <c r="U6" s="37"/>
      <c r="V6" s="37"/>
      <c r="W6" s="37"/>
      <c r="X6" s="37"/>
    </row>
    <row r="7" spans="1:24" ht="27.75" customHeight="1">
      <c r="A7" s="269"/>
      <c r="B7" s="486" t="s">
        <v>26</v>
      </c>
      <c r="C7" s="486"/>
      <c r="D7" s="487"/>
      <c r="E7" s="265" t="s">
        <v>87</v>
      </c>
      <c r="F7" s="292">
        <v>292713</v>
      </c>
      <c r="G7" s="292">
        <v>348731</v>
      </c>
      <c r="H7" s="292">
        <v>325240</v>
      </c>
      <c r="I7" s="292">
        <v>349776</v>
      </c>
      <c r="J7" s="292">
        <v>293546</v>
      </c>
      <c r="K7" s="292">
        <v>268383</v>
      </c>
      <c r="L7" s="292">
        <v>400903</v>
      </c>
      <c r="M7" s="292">
        <v>222254</v>
      </c>
      <c r="N7" s="292">
        <v>310764</v>
      </c>
      <c r="O7" s="292">
        <v>103260</v>
      </c>
      <c r="P7" s="292">
        <v>271699</v>
      </c>
      <c r="Q7" s="292">
        <v>300482</v>
      </c>
      <c r="R7" s="292">
        <v>266613</v>
      </c>
      <c r="S7" s="292">
        <v>307276</v>
      </c>
      <c r="T7" s="292">
        <v>247781</v>
      </c>
      <c r="U7" s="25"/>
      <c r="V7" s="25"/>
      <c r="W7" s="25"/>
      <c r="X7" s="25"/>
    </row>
    <row r="8" spans="1:24" ht="27.75" customHeight="1">
      <c r="A8" s="269"/>
      <c r="B8" s="486" t="s">
        <v>27</v>
      </c>
      <c r="C8" s="486"/>
      <c r="D8" s="487"/>
      <c r="E8" s="265" t="s">
        <v>87</v>
      </c>
      <c r="F8" s="292">
        <v>191847</v>
      </c>
      <c r="G8" s="292">
        <v>230053</v>
      </c>
      <c r="H8" s="292">
        <v>201404</v>
      </c>
      <c r="I8" s="292">
        <v>230305</v>
      </c>
      <c r="J8" s="292">
        <v>195450</v>
      </c>
      <c r="K8" s="292">
        <v>141858</v>
      </c>
      <c r="L8" s="292">
        <v>218684</v>
      </c>
      <c r="M8" s="292">
        <v>208235</v>
      </c>
      <c r="N8" s="292">
        <v>181288</v>
      </c>
      <c r="O8" s="292">
        <v>89263</v>
      </c>
      <c r="P8" s="292">
        <v>143925</v>
      </c>
      <c r="Q8" s="292">
        <v>222307</v>
      </c>
      <c r="R8" s="292">
        <v>226660</v>
      </c>
      <c r="S8" s="292">
        <v>235905</v>
      </c>
      <c r="T8" s="292">
        <v>172307</v>
      </c>
      <c r="U8" s="25"/>
      <c r="V8" s="25"/>
      <c r="W8" s="25"/>
      <c r="X8" s="25"/>
    </row>
    <row r="9" spans="1:24" s="25" customFormat="1" ht="27.75" customHeight="1">
      <c r="A9" s="270">
        <v>7</v>
      </c>
      <c r="B9" s="481" t="s">
        <v>83</v>
      </c>
      <c r="C9" s="482"/>
      <c r="D9" s="483"/>
      <c r="E9" s="271" t="s">
        <v>87</v>
      </c>
      <c r="F9" s="292">
        <v>236795</v>
      </c>
      <c r="G9" s="292">
        <v>307688</v>
      </c>
      <c r="H9" s="292">
        <v>266085</v>
      </c>
      <c r="I9" s="292">
        <v>299855</v>
      </c>
      <c r="J9" s="292">
        <v>255940</v>
      </c>
      <c r="K9" s="292">
        <v>195034</v>
      </c>
      <c r="L9" s="292">
        <v>289002</v>
      </c>
      <c r="M9" s="292">
        <v>196573</v>
      </c>
      <c r="N9" s="292">
        <v>266645</v>
      </c>
      <c r="O9" s="292">
        <v>90243</v>
      </c>
      <c r="P9" s="292">
        <v>192819</v>
      </c>
      <c r="Q9" s="292">
        <v>250309</v>
      </c>
      <c r="R9" s="292">
        <v>238030</v>
      </c>
      <c r="S9" s="292">
        <v>278730</v>
      </c>
      <c r="T9" s="292">
        <v>218267</v>
      </c>
    </row>
    <row r="10" spans="1:24" s="32" customFormat="1" ht="27.75" customHeight="1">
      <c r="A10" s="266"/>
      <c r="B10" s="266"/>
      <c r="C10" s="476" t="s">
        <v>82</v>
      </c>
      <c r="D10" s="477"/>
      <c r="E10" s="268" t="s">
        <v>88</v>
      </c>
      <c r="F10" s="286">
        <v>-1</v>
      </c>
      <c r="G10" s="286">
        <v>5.4</v>
      </c>
      <c r="H10" s="286">
        <v>-1.7</v>
      </c>
      <c r="I10" s="286">
        <v>6</v>
      </c>
      <c r="J10" s="286">
        <v>3.5</v>
      </c>
      <c r="K10" s="286">
        <v>-3.9</v>
      </c>
      <c r="L10" s="286">
        <v>-0.2</v>
      </c>
      <c r="M10" s="286" t="s">
        <v>473</v>
      </c>
      <c r="N10" s="286">
        <v>0</v>
      </c>
      <c r="O10" s="286">
        <v>-18.2</v>
      </c>
      <c r="P10" s="286">
        <v>36.200000000000003</v>
      </c>
      <c r="Q10" s="286">
        <v>-4</v>
      </c>
      <c r="R10" s="286">
        <v>1.9</v>
      </c>
      <c r="S10" s="286">
        <v>9.1999999999999993</v>
      </c>
      <c r="T10" s="286">
        <v>-4.9000000000000004</v>
      </c>
      <c r="U10" s="37"/>
      <c r="V10" s="37"/>
      <c r="W10" s="37"/>
      <c r="X10" s="37"/>
    </row>
    <row r="11" spans="1:24" ht="27.75" customHeight="1">
      <c r="A11" s="269"/>
      <c r="B11" s="269"/>
      <c r="C11" s="486" t="s">
        <v>26</v>
      </c>
      <c r="D11" s="487"/>
      <c r="E11" s="265" t="s">
        <v>87</v>
      </c>
      <c r="F11" s="292">
        <v>279165</v>
      </c>
      <c r="G11" s="292">
        <v>324871</v>
      </c>
      <c r="H11" s="292">
        <v>306331</v>
      </c>
      <c r="I11" s="292">
        <v>349678</v>
      </c>
      <c r="J11" s="292">
        <v>264227</v>
      </c>
      <c r="K11" s="292">
        <v>255377</v>
      </c>
      <c r="L11" s="292">
        <v>398700</v>
      </c>
      <c r="M11" s="292">
        <v>212157</v>
      </c>
      <c r="N11" s="292">
        <v>309812</v>
      </c>
      <c r="O11" s="292">
        <v>95016</v>
      </c>
      <c r="P11" s="292">
        <v>255938</v>
      </c>
      <c r="Q11" s="292">
        <v>290745</v>
      </c>
      <c r="R11" s="292">
        <v>265254</v>
      </c>
      <c r="S11" s="292">
        <v>306528</v>
      </c>
      <c r="T11" s="292">
        <v>240513</v>
      </c>
      <c r="U11" s="25"/>
      <c r="V11" s="25"/>
      <c r="W11" s="25"/>
      <c r="X11" s="25"/>
    </row>
    <row r="12" spans="1:24" ht="27.75" customHeight="1">
      <c r="A12" s="269"/>
      <c r="B12" s="269"/>
      <c r="C12" s="486" t="s">
        <v>27</v>
      </c>
      <c r="D12" s="487"/>
      <c r="E12" s="265" t="s">
        <v>87</v>
      </c>
      <c r="F12" s="292">
        <v>186652</v>
      </c>
      <c r="G12" s="292">
        <v>214707</v>
      </c>
      <c r="H12" s="292">
        <v>186977</v>
      </c>
      <c r="I12" s="292">
        <v>230295</v>
      </c>
      <c r="J12" s="292">
        <v>183462</v>
      </c>
      <c r="K12" s="292">
        <v>136137</v>
      </c>
      <c r="L12" s="292">
        <v>218122</v>
      </c>
      <c r="M12" s="292">
        <v>190405</v>
      </c>
      <c r="N12" s="292">
        <v>180857</v>
      </c>
      <c r="O12" s="292">
        <v>87044</v>
      </c>
      <c r="P12" s="292">
        <v>143258</v>
      </c>
      <c r="Q12" s="292">
        <v>210360</v>
      </c>
      <c r="R12" s="292">
        <v>226047</v>
      </c>
      <c r="S12" s="292">
        <v>235843</v>
      </c>
      <c r="T12" s="292">
        <v>167125</v>
      </c>
      <c r="U12" s="25"/>
      <c r="V12" s="25"/>
      <c r="W12" s="25"/>
      <c r="X12" s="25"/>
    </row>
    <row r="13" spans="1:24" ht="27.75" customHeight="1">
      <c r="A13" s="269"/>
      <c r="B13" s="269"/>
      <c r="C13" s="484" t="s">
        <v>84</v>
      </c>
      <c r="D13" s="487"/>
      <c r="E13" s="265" t="s">
        <v>87</v>
      </c>
      <c r="F13" s="292">
        <v>218375</v>
      </c>
      <c r="G13" s="292">
        <v>280039</v>
      </c>
      <c r="H13" s="292">
        <v>240477</v>
      </c>
      <c r="I13" s="292">
        <v>271599</v>
      </c>
      <c r="J13" s="292">
        <v>225142</v>
      </c>
      <c r="K13" s="292">
        <v>187363</v>
      </c>
      <c r="L13" s="292">
        <v>276692</v>
      </c>
      <c r="M13" s="292">
        <v>187304</v>
      </c>
      <c r="N13" s="292">
        <v>248424</v>
      </c>
      <c r="O13" s="292">
        <v>85704</v>
      </c>
      <c r="P13" s="292">
        <v>179452</v>
      </c>
      <c r="Q13" s="292">
        <v>243278</v>
      </c>
      <c r="R13" s="292">
        <v>220139</v>
      </c>
      <c r="S13" s="292">
        <v>264333</v>
      </c>
      <c r="T13" s="292">
        <v>187860</v>
      </c>
      <c r="U13" s="25"/>
      <c r="V13" s="25"/>
      <c r="W13" s="25"/>
      <c r="X13" s="25"/>
    </row>
    <row r="14" spans="1:24" s="32" customFormat="1" ht="27.75" customHeight="1">
      <c r="A14" s="266"/>
      <c r="B14" s="266"/>
      <c r="C14" s="272"/>
      <c r="D14" s="267" t="s">
        <v>82</v>
      </c>
      <c r="E14" s="268" t="s">
        <v>88</v>
      </c>
      <c r="F14" s="286">
        <v>-1.2</v>
      </c>
      <c r="G14" s="286">
        <v>3.5</v>
      </c>
      <c r="H14" s="286">
        <v>0.6</v>
      </c>
      <c r="I14" s="286">
        <v>3.8</v>
      </c>
      <c r="J14" s="286">
        <v>7.5</v>
      </c>
      <c r="K14" s="286">
        <v>-4.0999999999999996</v>
      </c>
      <c r="L14" s="286">
        <v>1.7</v>
      </c>
      <c r="M14" s="286" t="s">
        <v>473</v>
      </c>
      <c r="N14" s="286">
        <v>-2.6</v>
      </c>
      <c r="O14" s="286">
        <v>-19.899999999999999</v>
      </c>
      <c r="P14" s="286">
        <v>29.6</v>
      </c>
      <c r="Q14" s="286">
        <v>-5.5</v>
      </c>
      <c r="R14" s="286">
        <v>-0.3</v>
      </c>
      <c r="S14" s="286">
        <v>5.3</v>
      </c>
      <c r="T14" s="286">
        <v>-4.5</v>
      </c>
      <c r="U14" s="37"/>
      <c r="V14" s="37"/>
      <c r="W14" s="37"/>
      <c r="X14" s="37"/>
    </row>
    <row r="15" spans="1:24" ht="27.75" customHeight="1">
      <c r="A15" s="269"/>
      <c r="B15" s="273"/>
      <c r="C15" s="486" t="s">
        <v>85</v>
      </c>
      <c r="D15" s="487"/>
      <c r="E15" s="265" t="s">
        <v>87</v>
      </c>
      <c r="F15" s="292">
        <v>18420</v>
      </c>
      <c r="G15" s="292">
        <v>27649</v>
      </c>
      <c r="H15" s="292">
        <v>25608</v>
      </c>
      <c r="I15" s="292">
        <v>28256</v>
      </c>
      <c r="J15" s="292">
        <v>30798</v>
      </c>
      <c r="K15" s="292">
        <v>7671</v>
      </c>
      <c r="L15" s="292">
        <v>12310</v>
      </c>
      <c r="M15" s="292">
        <v>9269</v>
      </c>
      <c r="N15" s="292">
        <v>18221</v>
      </c>
      <c r="O15" s="292">
        <v>4539</v>
      </c>
      <c r="P15" s="292">
        <v>13367</v>
      </c>
      <c r="Q15" s="292">
        <v>7031</v>
      </c>
      <c r="R15" s="292">
        <v>17891</v>
      </c>
      <c r="S15" s="292">
        <v>14397</v>
      </c>
      <c r="T15" s="292">
        <v>30407</v>
      </c>
      <c r="U15" s="25"/>
      <c r="V15" s="25"/>
      <c r="W15" s="25"/>
      <c r="X15" s="25"/>
    </row>
    <row r="16" spans="1:24" ht="27.75" customHeight="1">
      <c r="A16" s="269"/>
      <c r="B16" s="484" t="s">
        <v>86</v>
      </c>
      <c r="C16" s="486"/>
      <c r="D16" s="487"/>
      <c r="E16" s="265" t="s">
        <v>87</v>
      </c>
      <c r="F16" s="292">
        <v>9723</v>
      </c>
      <c r="G16" s="292">
        <v>22532</v>
      </c>
      <c r="H16" s="292">
        <v>17398</v>
      </c>
      <c r="I16" s="292">
        <v>61</v>
      </c>
      <c r="J16" s="292">
        <v>27540</v>
      </c>
      <c r="K16" s="292">
        <v>9320</v>
      </c>
      <c r="L16" s="292">
        <v>1206</v>
      </c>
      <c r="M16" s="292">
        <v>15638</v>
      </c>
      <c r="N16" s="292">
        <v>778</v>
      </c>
      <c r="O16" s="292">
        <v>4638</v>
      </c>
      <c r="P16" s="292">
        <v>7306</v>
      </c>
      <c r="Q16" s="292">
        <v>10848</v>
      </c>
      <c r="R16" s="292">
        <v>841</v>
      </c>
      <c r="S16" s="292">
        <v>478</v>
      </c>
      <c r="T16" s="292">
        <v>6635</v>
      </c>
      <c r="U16" s="25"/>
      <c r="V16" s="25"/>
      <c r="W16" s="25"/>
      <c r="X16" s="25"/>
    </row>
    <row r="17" spans="1:24" ht="27.75" customHeight="1">
      <c r="A17" s="269"/>
      <c r="B17" s="269"/>
      <c r="C17" s="484" t="s">
        <v>26</v>
      </c>
      <c r="D17" s="485"/>
      <c r="E17" s="265" t="s">
        <v>87</v>
      </c>
      <c r="F17" s="292">
        <v>13548</v>
      </c>
      <c r="G17" s="292">
        <v>23860</v>
      </c>
      <c r="H17" s="292">
        <v>18909</v>
      </c>
      <c r="I17" s="292">
        <v>98</v>
      </c>
      <c r="J17" s="292">
        <v>29319</v>
      </c>
      <c r="K17" s="292">
        <v>13006</v>
      </c>
      <c r="L17" s="292">
        <v>2203</v>
      </c>
      <c r="M17" s="292">
        <v>10097</v>
      </c>
      <c r="N17" s="292">
        <v>952</v>
      </c>
      <c r="O17" s="292">
        <v>8244</v>
      </c>
      <c r="P17" s="292">
        <v>15761</v>
      </c>
      <c r="Q17" s="292">
        <v>9737</v>
      </c>
      <c r="R17" s="292">
        <v>1359</v>
      </c>
      <c r="S17" s="292">
        <v>748</v>
      </c>
      <c r="T17" s="292">
        <v>7268</v>
      </c>
      <c r="U17" s="25"/>
      <c r="V17" s="25"/>
      <c r="W17" s="25"/>
      <c r="X17" s="25"/>
    </row>
    <row r="18" spans="1:24" ht="27.75" customHeight="1">
      <c r="A18" s="273"/>
      <c r="B18" s="273"/>
      <c r="C18" s="486" t="s">
        <v>27</v>
      </c>
      <c r="D18" s="487"/>
      <c r="E18" s="265" t="s">
        <v>87</v>
      </c>
      <c r="F18" s="292">
        <v>5195</v>
      </c>
      <c r="G18" s="292">
        <v>15346</v>
      </c>
      <c r="H18" s="292">
        <v>14427</v>
      </c>
      <c r="I18" s="292">
        <v>10</v>
      </c>
      <c r="J18" s="292">
        <v>11988</v>
      </c>
      <c r="K18" s="292">
        <v>5721</v>
      </c>
      <c r="L18" s="292">
        <v>562</v>
      </c>
      <c r="M18" s="292">
        <v>17830</v>
      </c>
      <c r="N18" s="292">
        <v>431</v>
      </c>
      <c r="O18" s="292">
        <v>2219</v>
      </c>
      <c r="P18" s="292">
        <v>667</v>
      </c>
      <c r="Q18" s="292">
        <v>11947</v>
      </c>
      <c r="R18" s="292">
        <v>613</v>
      </c>
      <c r="S18" s="292">
        <v>62</v>
      </c>
      <c r="T18" s="292">
        <v>5182</v>
      </c>
      <c r="U18" s="25"/>
      <c r="V18" s="25"/>
      <c r="W18" s="25"/>
      <c r="X18" s="25"/>
    </row>
    <row r="19" spans="1:24" ht="27.75" customHeight="1">
      <c r="A19" s="31"/>
      <c r="B19" s="31"/>
      <c r="C19" s="49"/>
      <c r="D19" s="49"/>
      <c r="E19" s="34"/>
      <c r="F19" s="23"/>
      <c r="G19" s="23"/>
      <c r="H19" s="23"/>
      <c r="I19" s="23"/>
      <c r="J19" s="23"/>
      <c r="K19" s="23"/>
      <c r="L19" s="23"/>
      <c r="M19" s="23"/>
      <c r="N19" s="23"/>
      <c r="O19" s="25"/>
      <c r="P19" s="25"/>
      <c r="Q19" s="25"/>
      <c r="R19" s="23"/>
      <c r="S19" s="23"/>
      <c r="T19" s="23"/>
      <c r="U19" s="25"/>
      <c r="V19" s="25"/>
      <c r="W19" s="25"/>
      <c r="X19" s="25"/>
    </row>
    <row r="20" spans="1:24" s="30" customFormat="1" ht="27.75" customHeight="1">
      <c r="A20" s="457" t="str">
        <f>A1</f>
        <v>島根の賃金の動き（事業規模５人以上・R４年１１月分）</v>
      </c>
      <c r="B20" s="457"/>
      <c r="C20" s="457"/>
      <c r="D20" s="457"/>
      <c r="E20" s="457"/>
      <c r="F20" s="457"/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57"/>
      <c r="R20" s="457"/>
      <c r="S20" s="457"/>
      <c r="T20" s="457"/>
      <c r="U20" s="35"/>
      <c r="V20" s="35"/>
      <c r="W20" s="35"/>
      <c r="X20" s="35"/>
    </row>
    <row r="21" spans="1:24" ht="20.25" customHeight="1">
      <c r="A21" s="31"/>
      <c r="B21" s="31"/>
      <c r="C21" s="31"/>
      <c r="D21" s="33"/>
      <c r="E21" s="34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25"/>
      <c r="V21" s="25"/>
      <c r="W21" s="25"/>
      <c r="X21" s="25"/>
    </row>
    <row r="22" spans="1:24" ht="27.75" customHeight="1">
      <c r="A22" s="478" t="s">
        <v>72</v>
      </c>
      <c r="B22" s="478"/>
      <c r="C22" s="478"/>
      <c r="D22" s="478"/>
      <c r="E22" s="478"/>
      <c r="F22" s="494" t="s">
        <v>73</v>
      </c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5"/>
      <c r="U22" s="50"/>
      <c r="V22" s="25"/>
      <c r="W22" s="25"/>
      <c r="X22" s="25"/>
    </row>
    <row r="23" spans="1:24" ht="27.75" customHeight="1">
      <c r="A23" s="478"/>
      <c r="B23" s="478"/>
      <c r="C23" s="478"/>
      <c r="D23" s="478"/>
      <c r="E23" s="478"/>
      <c r="F23" s="495"/>
      <c r="G23" s="262" t="s">
        <v>74</v>
      </c>
      <c r="H23" s="262" t="s">
        <v>75</v>
      </c>
      <c r="I23" s="262" t="s">
        <v>76</v>
      </c>
      <c r="J23" s="262" t="s">
        <v>177</v>
      </c>
      <c r="K23" s="262" t="s">
        <v>77</v>
      </c>
      <c r="L23" s="262" t="s">
        <v>78</v>
      </c>
      <c r="M23" s="262"/>
      <c r="N23" s="263" t="s">
        <v>178</v>
      </c>
      <c r="O23" s="262" t="s">
        <v>174</v>
      </c>
      <c r="P23" s="264" t="s">
        <v>176</v>
      </c>
      <c r="Q23" s="262" t="s">
        <v>175</v>
      </c>
      <c r="R23" s="262" t="s">
        <v>79</v>
      </c>
      <c r="S23" s="262" t="s">
        <v>80</v>
      </c>
      <c r="T23" s="262" t="s">
        <v>361</v>
      </c>
      <c r="U23" s="50"/>
      <c r="V23" s="25"/>
      <c r="W23" s="25"/>
      <c r="X23" s="25"/>
    </row>
    <row r="24" spans="1:24" s="32" customFormat="1" ht="27.75" customHeight="1">
      <c r="A24" s="490" t="s">
        <v>89</v>
      </c>
      <c r="B24" s="476"/>
      <c r="C24" s="476"/>
      <c r="D24" s="477"/>
      <c r="E24" s="268" t="s">
        <v>90</v>
      </c>
      <c r="F24" s="288">
        <v>18.899999999999999</v>
      </c>
      <c r="G24" s="288">
        <v>22</v>
      </c>
      <c r="H24" s="288">
        <v>20</v>
      </c>
      <c r="I24" s="288">
        <v>18.3</v>
      </c>
      <c r="J24" s="288">
        <v>20</v>
      </c>
      <c r="K24" s="288">
        <v>19.5</v>
      </c>
      <c r="L24" s="288">
        <v>19.3</v>
      </c>
      <c r="M24" s="288">
        <v>20.399999999999999</v>
      </c>
      <c r="N24" s="288">
        <v>18.600000000000001</v>
      </c>
      <c r="O24" s="288">
        <v>13.5</v>
      </c>
      <c r="P24" s="288">
        <v>19.2</v>
      </c>
      <c r="Q24" s="288">
        <v>16.899999999999999</v>
      </c>
      <c r="R24" s="288">
        <v>18.3</v>
      </c>
      <c r="S24" s="288">
        <v>19.3</v>
      </c>
      <c r="T24" s="288">
        <v>18.8</v>
      </c>
      <c r="U24" s="51"/>
      <c r="V24" s="37"/>
      <c r="W24" s="37"/>
      <c r="X24" s="37"/>
    </row>
    <row r="25" spans="1:24" s="32" customFormat="1" ht="27.75" customHeight="1">
      <c r="A25" s="276"/>
      <c r="B25" s="476" t="s">
        <v>133</v>
      </c>
      <c r="C25" s="476"/>
      <c r="D25" s="477"/>
      <c r="E25" s="268" t="s">
        <v>90</v>
      </c>
      <c r="F25" s="286">
        <v>-0.4</v>
      </c>
      <c r="G25" s="286">
        <v>-0.5</v>
      </c>
      <c r="H25" s="286">
        <v>0.1</v>
      </c>
      <c r="I25" s="286">
        <v>-1.4</v>
      </c>
      <c r="J25" s="286">
        <v>-0.6</v>
      </c>
      <c r="K25" s="286">
        <v>-0.7</v>
      </c>
      <c r="L25" s="286">
        <v>-0.6</v>
      </c>
      <c r="M25" s="286" t="s">
        <v>473</v>
      </c>
      <c r="N25" s="286">
        <v>-1</v>
      </c>
      <c r="O25" s="286">
        <v>-2.2999999999999998</v>
      </c>
      <c r="P25" s="286">
        <v>1.9</v>
      </c>
      <c r="Q25" s="286">
        <v>-0.3</v>
      </c>
      <c r="R25" s="286">
        <v>-0.3</v>
      </c>
      <c r="S25" s="286">
        <v>0.1</v>
      </c>
      <c r="T25" s="286">
        <v>0.3</v>
      </c>
      <c r="U25" s="51"/>
      <c r="V25" s="37"/>
      <c r="W25" s="37"/>
      <c r="X25" s="37"/>
    </row>
    <row r="26" spans="1:24" s="32" customFormat="1" ht="27.75" customHeight="1">
      <c r="A26" s="266"/>
      <c r="B26" s="476" t="s">
        <v>26</v>
      </c>
      <c r="C26" s="476"/>
      <c r="D26" s="477"/>
      <c r="E26" s="268" t="s">
        <v>90</v>
      </c>
      <c r="F26" s="288">
        <v>19.7</v>
      </c>
      <c r="G26" s="288">
        <v>22.3</v>
      </c>
      <c r="H26" s="288">
        <v>20.100000000000001</v>
      </c>
      <c r="I26" s="288">
        <v>18.899999999999999</v>
      </c>
      <c r="J26" s="288">
        <v>20</v>
      </c>
      <c r="K26" s="288">
        <v>21.1</v>
      </c>
      <c r="L26" s="288">
        <v>19.5</v>
      </c>
      <c r="M26" s="288">
        <v>20.100000000000001</v>
      </c>
      <c r="N26" s="288">
        <v>19.100000000000001</v>
      </c>
      <c r="O26" s="288">
        <v>13.5</v>
      </c>
      <c r="P26" s="288">
        <v>20.3</v>
      </c>
      <c r="Q26" s="288">
        <v>16.600000000000001</v>
      </c>
      <c r="R26" s="288">
        <v>18.899999999999999</v>
      </c>
      <c r="S26" s="288">
        <v>19.7</v>
      </c>
      <c r="T26" s="288">
        <v>19.399999999999999</v>
      </c>
      <c r="U26" s="37"/>
      <c r="V26" s="37"/>
      <c r="W26" s="37"/>
      <c r="X26" s="37"/>
    </row>
    <row r="27" spans="1:24" s="32" customFormat="1" ht="27.75" customHeight="1">
      <c r="A27" s="266"/>
      <c r="B27" s="476" t="s">
        <v>27</v>
      </c>
      <c r="C27" s="476"/>
      <c r="D27" s="477"/>
      <c r="E27" s="268" t="s">
        <v>90</v>
      </c>
      <c r="F27" s="288">
        <v>18</v>
      </c>
      <c r="G27" s="288">
        <v>20.399999999999999</v>
      </c>
      <c r="H27" s="288">
        <v>19.8</v>
      </c>
      <c r="I27" s="288">
        <v>17.399999999999999</v>
      </c>
      <c r="J27" s="288">
        <v>20.100000000000001</v>
      </c>
      <c r="K27" s="288">
        <v>18</v>
      </c>
      <c r="L27" s="288">
        <v>19.100000000000001</v>
      </c>
      <c r="M27" s="288">
        <v>20.6</v>
      </c>
      <c r="N27" s="288">
        <v>17.7</v>
      </c>
      <c r="O27" s="288">
        <v>13.5</v>
      </c>
      <c r="P27" s="288">
        <v>18.3</v>
      </c>
      <c r="Q27" s="288">
        <v>17.100000000000001</v>
      </c>
      <c r="R27" s="288">
        <v>18.100000000000001</v>
      </c>
      <c r="S27" s="288">
        <v>18.8</v>
      </c>
      <c r="T27" s="288">
        <v>17.5</v>
      </c>
      <c r="U27" s="37"/>
      <c r="V27" s="37"/>
      <c r="W27" s="37"/>
      <c r="X27" s="37"/>
    </row>
    <row r="28" spans="1:24" s="32" customFormat="1" ht="27.75" customHeight="1">
      <c r="A28" s="266"/>
      <c r="B28" s="490" t="s">
        <v>91</v>
      </c>
      <c r="C28" s="476"/>
      <c r="D28" s="477"/>
      <c r="E28" s="268" t="s">
        <v>363</v>
      </c>
      <c r="F28" s="288">
        <v>145.5</v>
      </c>
      <c r="G28" s="288">
        <v>178.6</v>
      </c>
      <c r="H28" s="288">
        <v>161.69999999999999</v>
      </c>
      <c r="I28" s="288">
        <v>150.19999999999999</v>
      </c>
      <c r="J28" s="288">
        <v>166.9</v>
      </c>
      <c r="K28" s="288">
        <v>140.5</v>
      </c>
      <c r="L28" s="288">
        <v>148.1</v>
      </c>
      <c r="M28" s="288">
        <v>146.19999999999999</v>
      </c>
      <c r="N28" s="288">
        <v>149.6</v>
      </c>
      <c r="O28" s="288">
        <v>84.1</v>
      </c>
      <c r="P28" s="288">
        <v>142.6</v>
      </c>
      <c r="Q28" s="288">
        <v>130.4</v>
      </c>
      <c r="R28" s="288">
        <v>135.6</v>
      </c>
      <c r="S28" s="288">
        <v>149.5</v>
      </c>
      <c r="T28" s="288">
        <v>157.1</v>
      </c>
      <c r="U28" s="37"/>
      <c r="V28" s="37"/>
      <c r="W28" s="37"/>
      <c r="X28" s="37"/>
    </row>
    <row r="29" spans="1:24" s="32" customFormat="1" ht="27.75" customHeight="1">
      <c r="A29" s="266"/>
      <c r="B29" s="266"/>
      <c r="C29" s="476" t="s">
        <v>82</v>
      </c>
      <c r="D29" s="477"/>
      <c r="E29" s="268" t="s">
        <v>362</v>
      </c>
      <c r="F29" s="286">
        <v>-1.3</v>
      </c>
      <c r="G29" s="286">
        <v>-0.8</v>
      </c>
      <c r="H29" s="286">
        <v>-2.6</v>
      </c>
      <c r="I29" s="286">
        <v>-9</v>
      </c>
      <c r="J29" s="286">
        <v>-3.3</v>
      </c>
      <c r="K29" s="286">
        <v>-1.5</v>
      </c>
      <c r="L29" s="286">
        <v>-7</v>
      </c>
      <c r="M29" s="286" t="s">
        <v>473</v>
      </c>
      <c r="N29" s="286">
        <v>1</v>
      </c>
      <c r="O29" s="286">
        <v>-11.2</v>
      </c>
      <c r="P29" s="286">
        <v>27</v>
      </c>
      <c r="Q29" s="286">
        <v>-2.2999999999999998</v>
      </c>
      <c r="R29" s="286">
        <v>0.6</v>
      </c>
      <c r="S29" s="286">
        <v>0</v>
      </c>
      <c r="T29" s="286">
        <v>2</v>
      </c>
      <c r="U29" s="37"/>
      <c r="V29" s="37"/>
      <c r="W29" s="37"/>
      <c r="X29" s="37"/>
    </row>
    <row r="30" spans="1:24" s="32" customFormat="1" ht="27.75" customHeight="1">
      <c r="A30" s="266"/>
      <c r="B30" s="266"/>
      <c r="C30" s="476" t="s">
        <v>26</v>
      </c>
      <c r="D30" s="477"/>
      <c r="E30" s="268" t="s">
        <v>363</v>
      </c>
      <c r="F30" s="288">
        <v>157.19999999999999</v>
      </c>
      <c r="G30" s="288">
        <v>182.2</v>
      </c>
      <c r="H30" s="288">
        <v>167.2</v>
      </c>
      <c r="I30" s="288">
        <v>158.6</v>
      </c>
      <c r="J30" s="288">
        <v>168.9</v>
      </c>
      <c r="K30" s="288">
        <v>161.5</v>
      </c>
      <c r="L30" s="288">
        <v>158.9</v>
      </c>
      <c r="M30" s="288">
        <v>158.30000000000001</v>
      </c>
      <c r="N30" s="288">
        <v>157.4</v>
      </c>
      <c r="O30" s="288">
        <v>84.4</v>
      </c>
      <c r="P30" s="288">
        <v>163.9</v>
      </c>
      <c r="Q30" s="288">
        <v>128.9</v>
      </c>
      <c r="R30" s="288">
        <v>132.69999999999999</v>
      </c>
      <c r="S30" s="288">
        <v>155.30000000000001</v>
      </c>
      <c r="T30" s="288">
        <v>168.4</v>
      </c>
      <c r="U30" s="37"/>
      <c r="V30" s="37"/>
      <c r="W30" s="37"/>
      <c r="X30" s="37"/>
    </row>
    <row r="31" spans="1:24" s="32" customFormat="1" ht="27.75" customHeight="1">
      <c r="A31" s="266"/>
      <c r="B31" s="266"/>
      <c r="C31" s="476" t="s">
        <v>27</v>
      </c>
      <c r="D31" s="477"/>
      <c r="E31" s="268" t="s">
        <v>363</v>
      </c>
      <c r="F31" s="288">
        <v>131.69999999999999</v>
      </c>
      <c r="G31" s="288">
        <v>158.5</v>
      </c>
      <c r="H31" s="288">
        <v>150.6</v>
      </c>
      <c r="I31" s="288">
        <v>138.30000000000001</v>
      </c>
      <c r="J31" s="288">
        <v>150.30000000000001</v>
      </c>
      <c r="K31" s="288">
        <v>120.1</v>
      </c>
      <c r="L31" s="288">
        <v>141</v>
      </c>
      <c r="M31" s="288">
        <v>141.30000000000001</v>
      </c>
      <c r="N31" s="288">
        <v>134.4</v>
      </c>
      <c r="O31" s="288">
        <v>83.9</v>
      </c>
      <c r="P31" s="288">
        <v>125.9</v>
      </c>
      <c r="Q31" s="288">
        <v>131.9</v>
      </c>
      <c r="R31" s="288">
        <v>136.9</v>
      </c>
      <c r="S31" s="288">
        <v>140.80000000000001</v>
      </c>
      <c r="T31" s="288">
        <v>131.1</v>
      </c>
      <c r="U31" s="37"/>
      <c r="V31" s="37"/>
      <c r="W31" s="37"/>
      <c r="X31" s="37"/>
    </row>
    <row r="32" spans="1:24" s="32" customFormat="1" ht="27.75" customHeight="1">
      <c r="A32" s="266"/>
      <c r="B32" s="266"/>
      <c r="C32" s="490" t="s">
        <v>92</v>
      </c>
      <c r="D32" s="477"/>
      <c r="E32" s="268" t="s">
        <v>363</v>
      </c>
      <c r="F32" s="288">
        <v>136.1</v>
      </c>
      <c r="G32" s="288">
        <v>162.1</v>
      </c>
      <c r="H32" s="288">
        <v>148.5</v>
      </c>
      <c r="I32" s="288">
        <v>136.5</v>
      </c>
      <c r="J32" s="288">
        <v>152.1</v>
      </c>
      <c r="K32" s="288">
        <v>134.5</v>
      </c>
      <c r="L32" s="288">
        <v>142.30000000000001</v>
      </c>
      <c r="M32" s="288">
        <v>140.19999999999999</v>
      </c>
      <c r="N32" s="288">
        <v>138.19999999999999</v>
      </c>
      <c r="O32" s="288">
        <v>79.400000000000006</v>
      </c>
      <c r="P32" s="288">
        <v>132.9</v>
      </c>
      <c r="Q32" s="288">
        <v>125.6</v>
      </c>
      <c r="R32" s="288">
        <v>129.6</v>
      </c>
      <c r="S32" s="288">
        <v>141.69999999999999</v>
      </c>
      <c r="T32" s="288">
        <v>141.6</v>
      </c>
      <c r="U32" s="37"/>
      <c r="V32" s="37"/>
      <c r="W32" s="37"/>
      <c r="X32" s="37"/>
    </row>
    <row r="33" spans="1:24" s="32" customFormat="1" ht="27.75" customHeight="1">
      <c r="A33" s="266"/>
      <c r="B33" s="266"/>
      <c r="C33" s="266"/>
      <c r="D33" s="267" t="s">
        <v>82</v>
      </c>
      <c r="E33" s="268" t="s">
        <v>362</v>
      </c>
      <c r="F33" s="286">
        <v>-0.6</v>
      </c>
      <c r="G33" s="286">
        <v>-3.6</v>
      </c>
      <c r="H33" s="286">
        <v>-0.9</v>
      </c>
      <c r="I33" s="286">
        <v>-10</v>
      </c>
      <c r="J33" s="286">
        <v>3.1</v>
      </c>
      <c r="K33" s="286">
        <v>-0.5</v>
      </c>
      <c r="L33" s="286">
        <v>-6.2</v>
      </c>
      <c r="M33" s="286" t="s">
        <v>473</v>
      </c>
      <c r="N33" s="286">
        <v>-2.2000000000000002</v>
      </c>
      <c r="O33" s="286">
        <v>-13</v>
      </c>
      <c r="P33" s="286">
        <v>19.7</v>
      </c>
      <c r="Q33" s="286">
        <v>3.2</v>
      </c>
      <c r="R33" s="286">
        <v>-0.7</v>
      </c>
      <c r="S33" s="286">
        <v>-2.8</v>
      </c>
      <c r="T33" s="286">
        <v>4</v>
      </c>
      <c r="U33" s="37"/>
      <c r="V33" s="37"/>
      <c r="W33" s="37"/>
      <c r="X33" s="37"/>
    </row>
    <row r="34" spans="1:24" s="32" customFormat="1" ht="27.75" customHeight="1">
      <c r="A34" s="266"/>
      <c r="B34" s="266"/>
      <c r="C34" s="266"/>
      <c r="D34" s="267" t="s">
        <v>26</v>
      </c>
      <c r="E34" s="268" t="s">
        <v>363</v>
      </c>
      <c r="F34" s="288">
        <v>144.69999999999999</v>
      </c>
      <c r="G34" s="288">
        <v>163.6</v>
      </c>
      <c r="H34" s="288">
        <v>152.30000000000001</v>
      </c>
      <c r="I34" s="288">
        <v>141.4</v>
      </c>
      <c r="J34" s="288">
        <v>153.30000000000001</v>
      </c>
      <c r="K34" s="288">
        <v>152.5</v>
      </c>
      <c r="L34" s="288">
        <v>149.1</v>
      </c>
      <c r="M34" s="288">
        <v>148.19999999999999</v>
      </c>
      <c r="N34" s="288">
        <v>143.6</v>
      </c>
      <c r="O34" s="288">
        <v>79.599999999999994</v>
      </c>
      <c r="P34" s="288">
        <v>149.1</v>
      </c>
      <c r="Q34" s="288">
        <v>124.4</v>
      </c>
      <c r="R34" s="288">
        <v>126.3</v>
      </c>
      <c r="S34" s="286">
        <v>145.9</v>
      </c>
      <c r="T34" s="288">
        <v>150.9</v>
      </c>
      <c r="U34" s="37"/>
      <c r="V34" s="37"/>
      <c r="W34" s="37"/>
      <c r="X34" s="37"/>
    </row>
    <row r="35" spans="1:24" s="32" customFormat="1" ht="27.75" customHeight="1">
      <c r="A35" s="266"/>
      <c r="B35" s="266"/>
      <c r="C35" s="272"/>
      <c r="D35" s="267" t="s">
        <v>27</v>
      </c>
      <c r="E35" s="268" t="s">
        <v>363</v>
      </c>
      <c r="F35" s="288">
        <v>125.9</v>
      </c>
      <c r="G35" s="288">
        <v>153.9</v>
      </c>
      <c r="H35" s="288">
        <v>140.9</v>
      </c>
      <c r="I35" s="288">
        <v>129.5</v>
      </c>
      <c r="J35" s="288">
        <v>142.19999999999999</v>
      </c>
      <c r="K35" s="288">
        <v>117</v>
      </c>
      <c r="L35" s="288">
        <v>137.9</v>
      </c>
      <c r="M35" s="288">
        <v>137</v>
      </c>
      <c r="N35" s="288">
        <v>127.6</v>
      </c>
      <c r="O35" s="288">
        <v>79.3</v>
      </c>
      <c r="P35" s="288">
        <v>120.1</v>
      </c>
      <c r="Q35" s="288">
        <v>126.8</v>
      </c>
      <c r="R35" s="288">
        <v>131.1</v>
      </c>
      <c r="S35" s="288">
        <v>135.30000000000001</v>
      </c>
      <c r="T35" s="288">
        <v>120.3</v>
      </c>
      <c r="U35" s="37"/>
      <c r="V35" s="37"/>
      <c r="W35" s="37"/>
      <c r="X35" s="37"/>
    </row>
    <row r="36" spans="1:24" s="32" customFormat="1" ht="27.75" customHeight="1">
      <c r="A36" s="266"/>
      <c r="B36" s="266"/>
      <c r="C36" s="490" t="s">
        <v>93</v>
      </c>
      <c r="D36" s="477"/>
      <c r="E36" s="268" t="s">
        <v>363</v>
      </c>
      <c r="F36" s="288">
        <v>9.4</v>
      </c>
      <c r="G36" s="288">
        <v>16.5</v>
      </c>
      <c r="H36" s="288">
        <v>13.2</v>
      </c>
      <c r="I36" s="288">
        <v>13.7</v>
      </c>
      <c r="J36" s="288">
        <v>14.8</v>
      </c>
      <c r="K36" s="288">
        <v>6</v>
      </c>
      <c r="L36" s="288">
        <v>5.8</v>
      </c>
      <c r="M36" s="288">
        <v>6</v>
      </c>
      <c r="N36" s="288">
        <v>11.4</v>
      </c>
      <c r="O36" s="288">
        <v>4.7</v>
      </c>
      <c r="P36" s="288">
        <v>9.6999999999999993</v>
      </c>
      <c r="Q36" s="288">
        <v>4.8</v>
      </c>
      <c r="R36" s="288">
        <v>6</v>
      </c>
      <c r="S36" s="288">
        <v>7.8</v>
      </c>
      <c r="T36" s="288">
        <v>15.5</v>
      </c>
      <c r="U36" s="37"/>
      <c r="V36" s="37"/>
      <c r="W36" s="37"/>
      <c r="X36" s="37"/>
    </row>
    <row r="37" spans="1:24" s="32" customFormat="1" ht="27.75" customHeight="1">
      <c r="A37" s="266"/>
      <c r="B37" s="266"/>
      <c r="C37" s="266"/>
      <c r="D37" s="267" t="s">
        <v>82</v>
      </c>
      <c r="E37" s="268" t="s">
        <v>362</v>
      </c>
      <c r="F37" s="286">
        <v>-9.1999999999999993</v>
      </c>
      <c r="G37" s="286">
        <v>37.799999999999997</v>
      </c>
      <c r="H37" s="286">
        <v>-17.8</v>
      </c>
      <c r="I37" s="286">
        <v>1.6</v>
      </c>
      <c r="J37" s="286">
        <v>-40.299999999999997</v>
      </c>
      <c r="K37" s="286">
        <v>-18.5</v>
      </c>
      <c r="L37" s="286">
        <v>-22.1</v>
      </c>
      <c r="M37" s="286" t="s">
        <v>473</v>
      </c>
      <c r="N37" s="286">
        <v>70.900000000000006</v>
      </c>
      <c r="O37" s="286">
        <v>35</v>
      </c>
      <c r="P37" s="286">
        <v>649.1</v>
      </c>
      <c r="Q37" s="286">
        <v>-59</v>
      </c>
      <c r="R37" s="286">
        <v>36.6</v>
      </c>
      <c r="S37" s="286">
        <v>117.4</v>
      </c>
      <c r="T37" s="286">
        <v>-13.3</v>
      </c>
      <c r="U37" s="37"/>
      <c r="V37" s="37"/>
      <c r="W37" s="37"/>
      <c r="X37" s="37"/>
    </row>
    <row r="38" spans="1:24" s="32" customFormat="1" ht="27.75" customHeight="1">
      <c r="A38" s="266"/>
      <c r="B38" s="266"/>
      <c r="C38" s="266"/>
      <c r="D38" s="267" t="s">
        <v>26</v>
      </c>
      <c r="E38" s="268" t="s">
        <v>363</v>
      </c>
      <c r="F38" s="288">
        <v>12.5</v>
      </c>
      <c r="G38" s="288">
        <v>18.600000000000001</v>
      </c>
      <c r="H38" s="288">
        <v>14.9</v>
      </c>
      <c r="I38" s="288">
        <v>17.2</v>
      </c>
      <c r="J38" s="288">
        <v>15.6</v>
      </c>
      <c r="K38" s="288">
        <v>9</v>
      </c>
      <c r="L38" s="288">
        <v>9.8000000000000007</v>
      </c>
      <c r="M38" s="288">
        <v>10.1</v>
      </c>
      <c r="N38" s="288">
        <v>13.8</v>
      </c>
      <c r="O38" s="288">
        <v>4.8</v>
      </c>
      <c r="P38" s="288">
        <v>14.8</v>
      </c>
      <c r="Q38" s="288">
        <v>4.5</v>
      </c>
      <c r="R38" s="288">
        <v>6.4</v>
      </c>
      <c r="S38" s="288">
        <v>9.4</v>
      </c>
      <c r="T38" s="288">
        <v>17.5</v>
      </c>
      <c r="U38" s="37"/>
      <c r="V38" s="37"/>
      <c r="W38" s="37"/>
      <c r="X38" s="37"/>
    </row>
    <row r="39" spans="1:24" s="32" customFormat="1" ht="27.75" customHeight="1">
      <c r="A39" s="272"/>
      <c r="B39" s="272"/>
      <c r="C39" s="272"/>
      <c r="D39" s="267" t="s">
        <v>27</v>
      </c>
      <c r="E39" s="268" t="s">
        <v>363</v>
      </c>
      <c r="F39" s="288">
        <v>5.8</v>
      </c>
      <c r="G39" s="288">
        <v>4.5999999999999996</v>
      </c>
      <c r="H39" s="288">
        <v>9.6999999999999993</v>
      </c>
      <c r="I39" s="288">
        <v>8.8000000000000007</v>
      </c>
      <c r="J39" s="288">
        <v>8.1</v>
      </c>
      <c r="K39" s="288">
        <v>3.1</v>
      </c>
      <c r="L39" s="288">
        <v>3.1</v>
      </c>
      <c r="M39" s="288">
        <v>4.3</v>
      </c>
      <c r="N39" s="288">
        <v>6.8</v>
      </c>
      <c r="O39" s="288">
        <v>4.5999999999999996</v>
      </c>
      <c r="P39" s="288">
        <v>5.8</v>
      </c>
      <c r="Q39" s="288">
        <v>5.0999999999999996</v>
      </c>
      <c r="R39" s="288">
        <v>5.8</v>
      </c>
      <c r="S39" s="288">
        <v>5.5</v>
      </c>
      <c r="T39" s="288">
        <v>10.8</v>
      </c>
      <c r="U39" s="37"/>
      <c r="V39" s="37"/>
      <c r="W39" s="37"/>
      <c r="X39" s="37"/>
    </row>
    <row r="40" spans="1:24" s="32" customFormat="1" ht="27.75" customHeight="1">
      <c r="A40" s="221"/>
      <c r="B40" s="221"/>
      <c r="C40" s="221"/>
      <c r="D40" s="222"/>
      <c r="E40" s="223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37"/>
      <c r="V40" s="37"/>
      <c r="W40" s="37"/>
      <c r="X40" s="37"/>
    </row>
    <row r="41" spans="1:24" s="30" customFormat="1" ht="27.75" customHeight="1">
      <c r="A41" s="457" t="str">
        <f>A1</f>
        <v>島根の賃金の動き（事業規模５人以上・R４年１１月分）</v>
      </c>
      <c r="B41" s="457"/>
      <c r="C41" s="457"/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7"/>
      <c r="U41" s="35"/>
      <c r="V41" s="35"/>
      <c r="W41" s="35"/>
      <c r="X41" s="35"/>
    </row>
    <row r="42" spans="1:24" ht="23.25" customHeight="1">
      <c r="A42" s="52"/>
      <c r="B42" s="52"/>
      <c r="C42" s="52"/>
      <c r="D42" s="33"/>
      <c r="E42" s="34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25"/>
      <c r="V42" s="25"/>
      <c r="W42" s="25"/>
      <c r="X42" s="25"/>
    </row>
    <row r="43" spans="1:24" ht="27.75" customHeight="1">
      <c r="A43" s="478" t="s">
        <v>72</v>
      </c>
      <c r="B43" s="478"/>
      <c r="C43" s="478"/>
      <c r="D43" s="478"/>
      <c r="E43" s="478"/>
      <c r="F43" s="494" t="s">
        <v>73</v>
      </c>
      <c r="G43" s="274"/>
      <c r="H43" s="274"/>
      <c r="I43" s="274"/>
      <c r="J43" s="274"/>
      <c r="K43" s="274"/>
      <c r="L43" s="274"/>
      <c r="M43" s="274"/>
      <c r="N43" s="274"/>
      <c r="O43" s="274"/>
      <c r="P43" s="274"/>
      <c r="Q43" s="274"/>
      <c r="R43" s="274"/>
      <c r="S43" s="274"/>
      <c r="T43" s="275"/>
      <c r="U43" s="25"/>
      <c r="V43" s="25"/>
      <c r="W43" s="25"/>
      <c r="X43" s="25"/>
    </row>
    <row r="44" spans="1:24" ht="27.75" customHeight="1">
      <c r="A44" s="478"/>
      <c r="B44" s="478"/>
      <c r="C44" s="478"/>
      <c r="D44" s="478"/>
      <c r="E44" s="478"/>
      <c r="F44" s="495"/>
      <c r="G44" s="262" t="s">
        <v>74</v>
      </c>
      <c r="H44" s="262" t="s">
        <v>75</v>
      </c>
      <c r="I44" s="262" t="s">
        <v>76</v>
      </c>
      <c r="J44" s="262" t="s">
        <v>177</v>
      </c>
      <c r="K44" s="262" t="s">
        <v>77</v>
      </c>
      <c r="L44" s="262" t="s">
        <v>78</v>
      </c>
      <c r="M44" s="262"/>
      <c r="N44" s="263" t="s">
        <v>178</v>
      </c>
      <c r="O44" s="262" t="s">
        <v>174</v>
      </c>
      <c r="P44" s="264" t="s">
        <v>176</v>
      </c>
      <c r="Q44" s="262" t="s">
        <v>175</v>
      </c>
      <c r="R44" s="262" t="s">
        <v>79</v>
      </c>
      <c r="S44" s="262" t="s">
        <v>80</v>
      </c>
      <c r="T44" s="262" t="s">
        <v>361</v>
      </c>
      <c r="U44" s="25"/>
      <c r="V44" s="25"/>
      <c r="W44" s="25"/>
      <c r="X44" s="25"/>
    </row>
    <row r="45" spans="1:24" ht="27.75" customHeight="1">
      <c r="A45" s="497" t="s">
        <v>104</v>
      </c>
      <c r="B45" s="497"/>
      <c r="C45" s="496" t="s">
        <v>94</v>
      </c>
      <c r="D45" s="493"/>
      <c r="E45" s="265" t="s">
        <v>103</v>
      </c>
      <c r="F45" s="284">
        <v>241568</v>
      </c>
      <c r="G45" s="284">
        <v>20204</v>
      </c>
      <c r="H45" s="284">
        <v>40221</v>
      </c>
      <c r="I45" s="284">
        <v>3752</v>
      </c>
      <c r="J45" s="284">
        <v>12217</v>
      </c>
      <c r="K45" s="284">
        <v>37301</v>
      </c>
      <c r="L45" s="284">
        <v>5746</v>
      </c>
      <c r="M45" s="284">
        <v>1774</v>
      </c>
      <c r="N45" s="284">
        <v>6877</v>
      </c>
      <c r="O45" s="284">
        <v>13373</v>
      </c>
      <c r="P45" s="284">
        <v>6852</v>
      </c>
      <c r="Q45" s="284">
        <v>18459</v>
      </c>
      <c r="R45" s="284">
        <v>54485</v>
      </c>
      <c r="S45" s="284">
        <v>2018</v>
      </c>
      <c r="T45" s="284">
        <v>17219</v>
      </c>
      <c r="U45" s="25"/>
      <c r="V45" s="25"/>
      <c r="W45" s="25"/>
      <c r="X45" s="25"/>
    </row>
    <row r="46" spans="1:24" ht="27.75" customHeight="1">
      <c r="A46" s="497"/>
      <c r="B46" s="497"/>
      <c r="C46" s="486" t="s">
        <v>95</v>
      </c>
      <c r="D46" s="487"/>
      <c r="E46" s="265" t="s">
        <v>103</v>
      </c>
      <c r="F46" s="284">
        <v>3049</v>
      </c>
      <c r="G46" s="284">
        <v>75</v>
      </c>
      <c r="H46" s="284">
        <v>702</v>
      </c>
      <c r="I46" s="284">
        <v>243</v>
      </c>
      <c r="J46" s="284">
        <v>34</v>
      </c>
      <c r="K46" s="284">
        <v>434</v>
      </c>
      <c r="L46" s="284">
        <v>16</v>
      </c>
      <c r="M46" s="284">
        <v>7</v>
      </c>
      <c r="N46" s="284">
        <v>4</v>
      </c>
      <c r="O46" s="284">
        <v>297</v>
      </c>
      <c r="P46" s="284">
        <v>86</v>
      </c>
      <c r="Q46" s="284">
        <v>161</v>
      </c>
      <c r="R46" s="284">
        <v>666</v>
      </c>
      <c r="S46" s="284">
        <v>7</v>
      </c>
      <c r="T46" s="284">
        <v>285</v>
      </c>
      <c r="U46" s="25"/>
      <c r="V46" s="25"/>
      <c r="W46" s="25"/>
      <c r="X46" s="25"/>
    </row>
    <row r="47" spans="1:24" ht="27.75" customHeight="1">
      <c r="A47" s="497"/>
      <c r="B47" s="497"/>
      <c r="C47" s="486" t="s">
        <v>96</v>
      </c>
      <c r="D47" s="487"/>
      <c r="E47" s="265" t="s">
        <v>103</v>
      </c>
      <c r="F47" s="284">
        <v>3306</v>
      </c>
      <c r="G47" s="284">
        <v>94</v>
      </c>
      <c r="H47" s="284">
        <v>408</v>
      </c>
      <c r="I47" s="284">
        <v>53</v>
      </c>
      <c r="J47" s="284">
        <v>592</v>
      </c>
      <c r="K47" s="284">
        <v>367</v>
      </c>
      <c r="L47" s="284">
        <v>41</v>
      </c>
      <c r="M47" s="284">
        <v>7</v>
      </c>
      <c r="N47" s="284">
        <v>64</v>
      </c>
      <c r="O47" s="284">
        <v>362</v>
      </c>
      <c r="P47" s="284">
        <v>119</v>
      </c>
      <c r="Q47" s="284">
        <v>218</v>
      </c>
      <c r="R47" s="284">
        <v>680</v>
      </c>
      <c r="S47" s="284">
        <v>0</v>
      </c>
      <c r="T47" s="284">
        <v>301</v>
      </c>
      <c r="U47" s="25"/>
      <c r="V47" s="25"/>
      <c r="W47" s="25"/>
      <c r="X47" s="25"/>
    </row>
    <row r="48" spans="1:24" ht="27.75" customHeight="1">
      <c r="A48" s="497"/>
      <c r="B48" s="497"/>
      <c r="C48" s="492" t="s">
        <v>97</v>
      </c>
      <c r="D48" s="493"/>
      <c r="E48" s="265" t="s">
        <v>103</v>
      </c>
      <c r="F48" s="285">
        <v>241311</v>
      </c>
      <c r="G48" s="285">
        <v>20185</v>
      </c>
      <c r="H48" s="285">
        <v>40515</v>
      </c>
      <c r="I48" s="285">
        <v>3942</v>
      </c>
      <c r="J48" s="285">
        <v>11659</v>
      </c>
      <c r="K48" s="285">
        <v>37368</v>
      </c>
      <c r="L48" s="285">
        <v>5721</v>
      </c>
      <c r="M48" s="285">
        <v>1774</v>
      </c>
      <c r="N48" s="285">
        <v>6817</v>
      </c>
      <c r="O48" s="285">
        <v>13308</v>
      </c>
      <c r="P48" s="285">
        <v>6819</v>
      </c>
      <c r="Q48" s="285">
        <v>18402</v>
      </c>
      <c r="R48" s="285">
        <v>54471</v>
      </c>
      <c r="S48" s="285">
        <v>2025</v>
      </c>
      <c r="T48" s="285">
        <v>17203</v>
      </c>
      <c r="U48" s="25"/>
      <c r="V48" s="25"/>
      <c r="W48" s="25"/>
      <c r="X48" s="25"/>
    </row>
    <row r="49" spans="1:24" s="32" customFormat="1" ht="27.75" customHeight="1">
      <c r="A49" s="497"/>
      <c r="B49" s="497"/>
      <c r="C49" s="266"/>
      <c r="D49" s="267" t="s">
        <v>82</v>
      </c>
      <c r="E49" s="268" t="s">
        <v>88</v>
      </c>
      <c r="F49" s="286">
        <v>1.1000000000000001</v>
      </c>
      <c r="G49" s="286">
        <v>-0.4</v>
      </c>
      <c r="H49" s="286">
        <v>1.4</v>
      </c>
      <c r="I49" s="286">
        <v>14.1</v>
      </c>
      <c r="J49" s="286">
        <v>1</v>
      </c>
      <c r="K49" s="286">
        <v>1.9</v>
      </c>
      <c r="L49" s="286">
        <v>1.1000000000000001</v>
      </c>
      <c r="M49" s="286" t="s">
        <v>473</v>
      </c>
      <c r="N49" s="287">
        <v>3.9</v>
      </c>
      <c r="O49" s="286">
        <v>0.3</v>
      </c>
      <c r="P49" s="286">
        <v>9.8000000000000007</v>
      </c>
      <c r="Q49" s="286">
        <v>7.6</v>
      </c>
      <c r="R49" s="286">
        <v>-0.8</v>
      </c>
      <c r="S49" s="286">
        <v>1.3</v>
      </c>
      <c r="T49" s="287">
        <v>-0.1</v>
      </c>
      <c r="U49" s="37"/>
      <c r="V49" s="37"/>
      <c r="W49" s="37"/>
      <c r="X49" s="37"/>
    </row>
    <row r="50" spans="1:24" s="31" customFormat="1" ht="27.75" customHeight="1">
      <c r="A50" s="497"/>
      <c r="B50" s="497"/>
      <c r="C50" s="269"/>
      <c r="D50" s="277" t="s">
        <v>98</v>
      </c>
      <c r="E50" s="265" t="s">
        <v>103</v>
      </c>
      <c r="F50" s="284">
        <v>63066</v>
      </c>
      <c r="G50" s="284">
        <v>412</v>
      </c>
      <c r="H50" s="284">
        <v>4168</v>
      </c>
      <c r="I50" s="284">
        <v>889</v>
      </c>
      <c r="J50" s="284">
        <v>1581</v>
      </c>
      <c r="K50" s="284">
        <v>15529</v>
      </c>
      <c r="L50" s="284">
        <v>282</v>
      </c>
      <c r="M50" s="284">
        <v>619</v>
      </c>
      <c r="N50" s="284">
        <v>1670</v>
      </c>
      <c r="O50" s="284">
        <v>9582</v>
      </c>
      <c r="P50" s="284">
        <v>2565</v>
      </c>
      <c r="Q50" s="284">
        <v>4780</v>
      </c>
      <c r="R50" s="284">
        <v>16915</v>
      </c>
      <c r="S50" s="284">
        <v>196</v>
      </c>
      <c r="T50" s="284">
        <v>3828</v>
      </c>
      <c r="U50" s="36"/>
      <c r="V50" s="36"/>
      <c r="W50" s="36"/>
      <c r="X50" s="36"/>
    </row>
    <row r="51" spans="1:24" s="32" customFormat="1" ht="27.75" customHeight="1">
      <c r="A51" s="497"/>
      <c r="B51" s="497"/>
      <c r="C51" s="272"/>
      <c r="D51" s="278" t="s">
        <v>99</v>
      </c>
      <c r="E51" s="268" t="s">
        <v>88</v>
      </c>
      <c r="F51" s="288">
        <v>26.1</v>
      </c>
      <c r="G51" s="288">
        <v>2</v>
      </c>
      <c r="H51" s="288">
        <v>10.3</v>
      </c>
      <c r="I51" s="288">
        <v>22.6</v>
      </c>
      <c r="J51" s="288">
        <v>13.6</v>
      </c>
      <c r="K51" s="288">
        <v>41.6</v>
      </c>
      <c r="L51" s="288">
        <v>4.9000000000000004</v>
      </c>
      <c r="M51" s="288">
        <v>34.9</v>
      </c>
      <c r="N51" s="288">
        <v>24.5</v>
      </c>
      <c r="O51" s="288">
        <v>72</v>
      </c>
      <c r="P51" s="288">
        <v>37.6</v>
      </c>
      <c r="Q51" s="288">
        <v>26</v>
      </c>
      <c r="R51" s="288">
        <v>31.1</v>
      </c>
      <c r="S51" s="288">
        <v>9.6999999999999993</v>
      </c>
      <c r="T51" s="288">
        <v>22.3</v>
      </c>
      <c r="U51" s="37"/>
      <c r="V51" s="37"/>
      <c r="W51" s="37"/>
      <c r="X51" s="37"/>
    </row>
    <row r="52" spans="1:24" s="10" customFormat="1" ht="27.75" customHeight="1">
      <c r="A52" s="491" t="s">
        <v>105</v>
      </c>
      <c r="B52" s="491"/>
      <c r="C52" s="488" t="s">
        <v>100</v>
      </c>
      <c r="D52" s="489"/>
      <c r="E52" s="280" t="s">
        <v>88</v>
      </c>
      <c r="F52" s="289">
        <v>1.26</v>
      </c>
      <c r="G52" s="289">
        <v>0.37</v>
      </c>
      <c r="H52" s="289">
        <v>1.75</v>
      </c>
      <c r="I52" s="289">
        <v>6.48</v>
      </c>
      <c r="J52" s="289">
        <v>0.28000000000000003</v>
      </c>
      <c r="K52" s="289">
        <v>1.1599999999999999</v>
      </c>
      <c r="L52" s="289">
        <v>0.28000000000000003</v>
      </c>
      <c r="M52" s="289">
        <v>0.39</v>
      </c>
      <c r="N52" s="289">
        <v>0.06</v>
      </c>
      <c r="O52" s="289">
        <v>2.2200000000000002</v>
      </c>
      <c r="P52" s="289">
        <v>1.26</v>
      </c>
      <c r="Q52" s="289">
        <v>0.87</v>
      </c>
      <c r="R52" s="289">
        <v>1.22</v>
      </c>
      <c r="S52" s="289">
        <v>0.35</v>
      </c>
      <c r="T52" s="289">
        <v>1.66</v>
      </c>
      <c r="U52" s="38"/>
      <c r="V52" s="38"/>
      <c r="W52" s="38"/>
      <c r="X52" s="38"/>
    </row>
    <row r="53" spans="1:24" s="10" customFormat="1" ht="27.75" customHeight="1">
      <c r="A53" s="491"/>
      <c r="B53" s="491"/>
      <c r="C53" s="281"/>
      <c r="D53" s="279" t="s">
        <v>101</v>
      </c>
      <c r="E53" s="282" t="s">
        <v>134</v>
      </c>
      <c r="F53" s="290">
        <v>0.03</v>
      </c>
      <c r="G53" s="290">
        <v>-0.05</v>
      </c>
      <c r="H53" s="290">
        <v>1.06</v>
      </c>
      <c r="I53" s="290">
        <v>5.96</v>
      </c>
      <c r="J53" s="290">
        <v>-0.1</v>
      </c>
      <c r="K53" s="290">
        <v>0.33</v>
      </c>
      <c r="L53" s="290">
        <v>-1.57</v>
      </c>
      <c r="M53" s="290" t="s">
        <v>473</v>
      </c>
      <c r="N53" s="291">
        <v>-0.3</v>
      </c>
      <c r="O53" s="291">
        <v>-3.83</v>
      </c>
      <c r="P53" s="291">
        <v>-4.24</v>
      </c>
      <c r="Q53" s="290">
        <v>0.4</v>
      </c>
      <c r="R53" s="290">
        <v>0.43</v>
      </c>
      <c r="S53" s="290">
        <v>0.35</v>
      </c>
      <c r="T53" s="291">
        <v>-0.6</v>
      </c>
      <c r="U53" s="38"/>
      <c r="V53" s="38"/>
      <c r="W53" s="38"/>
      <c r="X53" s="38"/>
    </row>
    <row r="54" spans="1:24" s="10" customFormat="1" ht="27.75" customHeight="1">
      <c r="A54" s="491"/>
      <c r="B54" s="491"/>
      <c r="C54" s="488" t="s">
        <v>102</v>
      </c>
      <c r="D54" s="489"/>
      <c r="E54" s="280" t="s">
        <v>88</v>
      </c>
      <c r="F54" s="289">
        <v>1.37</v>
      </c>
      <c r="G54" s="289">
        <v>0.47</v>
      </c>
      <c r="H54" s="289">
        <v>1.01</v>
      </c>
      <c r="I54" s="289">
        <v>1.41</v>
      </c>
      <c r="J54" s="289">
        <v>4.8499999999999996</v>
      </c>
      <c r="K54" s="289">
        <v>0.98</v>
      </c>
      <c r="L54" s="289">
        <v>0.71</v>
      </c>
      <c r="M54" s="289">
        <v>0.39</v>
      </c>
      <c r="N54" s="289">
        <v>0.93</v>
      </c>
      <c r="O54" s="289">
        <v>2.71</v>
      </c>
      <c r="P54" s="289">
        <v>1.74</v>
      </c>
      <c r="Q54" s="289">
        <v>1.18</v>
      </c>
      <c r="R54" s="289">
        <v>1.25</v>
      </c>
      <c r="S54" s="289">
        <v>0</v>
      </c>
      <c r="T54" s="289">
        <v>1.75</v>
      </c>
      <c r="U54" s="38"/>
      <c r="V54" s="38"/>
      <c r="W54" s="38"/>
      <c r="X54" s="38"/>
    </row>
    <row r="55" spans="1:24" s="10" customFormat="1" ht="27.75" customHeight="1">
      <c r="A55" s="491"/>
      <c r="B55" s="491"/>
      <c r="C55" s="281"/>
      <c r="D55" s="279" t="s">
        <v>101</v>
      </c>
      <c r="E55" s="282" t="s">
        <v>134</v>
      </c>
      <c r="F55" s="290">
        <v>0.5</v>
      </c>
      <c r="G55" s="290">
        <v>-0.14000000000000001</v>
      </c>
      <c r="H55" s="290">
        <v>0.54</v>
      </c>
      <c r="I55" s="290">
        <v>0.74</v>
      </c>
      <c r="J55" s="290">
        <v>4.0199999999999996</v>
      </c>
      <c r="K55" s="290">
        <v>0.88</v>
      </c>
      <c r="L55" s="290">
        <v>-2.61</v>
      </c>
      <c r="M55" s="290" t="s">
        <v>473</v>
      </c>
      <c r="N55" s="291">
        <v>0.33</v>
      </c>
      <c r="O55" s="291">
        <v>0.7</v>
      </c>
      <c r="P55" s="291">
        <v>-1.69</v>
      </c>
      <c r="Q55" s="290">
        <v>1.02</v>
      </c>
      <c r="R55" s="290">
        <v>0.28999999999999998</v>
      </c>
      <c r="S55" s="290">
        <v>-0.05</v>
      </c>
      <c r="T55" s="291">
        <v>0.14000000000000001</v>
      </c>
      <c r="U55" s="38"/>
      <c r="V55" s="38"/>
      <c r="W55" s="38"/>
      <c r="X55" s="38"/>
    </row>
    <row r="56" spans="1:24"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25"/>
      <c r="V56" s="25"/>
      <c r="W56" s="25"/>
      <c r="X56" s="25"/>
    </row>
    <row r="57" spans="1:24"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25"/>
      <c r="V57" s="25"/>
      <c r="W57" s="25"/>
      <c r="X57" s="25"/>
    </row>
    <row r="58" spans="1:24"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</row>
    <row r="59" spans="1:24"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</row>
    <row r="60" spans="1:24"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</row>
    <row r="61" spans="1:24"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</row>
    <row r="62" spans="1:24"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</row>
    <row r="63" spans="1:24"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</row>
    <row r="64" spans="1:24"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</row>
    <row r="65" spans="6:24"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</row>
    <row r="66" spans="6:24"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</row>
    <row r="67" spans="6:24"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</row>
    <row r="68" spans="6:24"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</row>
    <row r="69" spans="6:24"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</row>
    <row r="70" spans="6:24"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</row>
    <row r="71" spans="6:24"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</row>
    <row r="72" spans="6:24"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</row>
    <row r="73" spans="6:24"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</row>
    <row r="74" spans="6:24"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</row>
    <row r="75" spans="6:24"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</row>
    <row r="76" spans="6:24"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</row>
    <row r="77" spans="6:24"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</row>
    <row r="78" spans="6:24"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</row>
    <row r="79" spans="6:24"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</row>
    <row r="80" spans="6:24"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</row>
    <row r="81" spans="6:24"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</row>
    <row r="82" spans="6:24"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</row>
    <row r="83" spans="6:24"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</row>
    <row r="84" spans="6:24"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</row>
    <row r="85" spans="6:24"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</row>
    <row r="86" spans="6:24"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</row>
    <row r="87" spans="6:24"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</row>
    <row r="88" spans="6:24"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</row>
    <row r="89" spans="6:24"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</row>
    <row r="90" spans="6:24"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</row>
    <row r="91" spans="6:24"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</row>
    <row r="92" spans="6:24"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</row>
    <row r="93" spans="6:24"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</row>
    <row r="94" spans="6:24"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</row>
    <row r="95" spans="6:24"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</row>
    <row r="96" spans="6:24"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</row>
    <row r="97" spans="6:24"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</row>
    <row r="98" spans="6:24"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</row>
    <row r="99" spans="6:24"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</row>
    <row r="100" spans="6:24"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</row>
    <row r="101" spans="6:24"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</row>
    <row r="102" spans="6:24"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</row>
    <row r="103" spans="6:24"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</row>
    <row r="104" spans="6:24"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</row>
    <row r="105" spans="6:24"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</row>
    <row r="106" spans="6:24"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</row>
    <row r="107" spans="6:24"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</row>
    <row r="108" spans="6:24"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</row>
    <row r="109" spans="6:24"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</row>
    <row r="110" spans="6:24"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</row>
    <row r="111" spans="6:24"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</row>
    <row r="112" spans="6:24"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</row>
    <row r="113" spans="6:24"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</row>
    <row r="114" spans="6:24"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</row>
    <row r="115" spans="6:24"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</row>
    <row r="116" spans="6:24"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</row>
    <row r="117" spans="6:24"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</row>
    <row r="118" spans="6:24"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</row>
    <row r="119" spans="6:24"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</row>
    <row r="120" spans="6:24"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</row>
    <row r="121" spans="6:24"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</row>
    <row r="122" spans="6:24"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</row>
    <row r="123" spans="6:24"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</row>
    <row r="124" spans="6:24"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</row>
    <row r="125" spans="6:24"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</row>
    <row r="126" spans="6:24"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</row>
    <row r="127" spans="6:24"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</row>
    <row r="128" spans="6:24"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</row>
    <row r="129" spans="6:24"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</row>
    <row r="130" spans="6:24"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</row>
    <row r="131" spans="6:24"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</row>
    <row r="132" spans="6:24"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</row>
    <row r="133" spans="6:24"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</row>
    <row r="134" spans="6:24"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</row>
    <row r="135" spans="6:24"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</row>
    <row r="136" spans="6:24"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</row>
    <row r="137" spans="6:24"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</row>
    <row r="138" spans="6:24"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</row>
    <row r="139" spans="6:24"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</row>
    <row r="140" spans="6:24"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</row>
    <row r="141" spans="6:24"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</row>
    <row r="142" spans="6:24"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</row>
    <row r="143" spans="6:24"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</row>
    <row r="144" spans="6:24"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</row>
    <row r="145" spans="6:24"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</row>
    <row r="146" spans="6:24"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</row>
    <row r="147" spans="6:24"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</row>
    <row r="148" spans="6:24"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</row>
    <row r="149" spans="6:24"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</row>
    <row r="150" spans="6:24"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</row>
    <row r="151" spans="6:24"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</row>
    <row r="152" spans="6:24"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</row>
    <row r="153" spans="6:24"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</row>
    <row r="154" spans="6:24"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</row>
    <row r="155" spans="6:24"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</row>
    <row r="156" spans="6:24"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</row>
    <row r="157" spans="6:24"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</row>
    <row r="158" spans="6:24"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</row>
    <row r="159" spans="6:24"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</row>
    <row r="160" spans="6:24"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</row>
    <row r="161" spans="6:24"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</row>
    <row r="162" spans="6:24"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</row>
    <row r="163" spans="6:24"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</row>
    <row r="164" spans="6:24"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</row>
    <row r="165" spans="6:24"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</row>
    <row r="166" spans="6:24"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</row>
    <row r="167" spans="6:24"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</row>
    <row r="168" spans="6:24"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</row>
    <row r="169" spans="6:24"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</row>
    <row r="170" spans="6:24"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</row>
    <row r="171" spans="6:24"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</row>
    <row r="172" spans="6:24"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</row>
    <row r="173" spans="6:24"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</row>
    <row r="174" spans="6:24"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</row>
    <row r="175" spans="6:24"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</row>
    <row r="176" spans="6:24"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</row>
    <row r="177" spans="6:24"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</row>
    <row r="178" spans="6:24"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</row>
    <row r="179" spans="6:24"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</row>
    <row r="180" spans="6:24"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</row>
    <row r="181" spans="6:24"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</row>
    <row r="182" spans="6:24"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</row>
    <row r="183" spans="6:24"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</row>
    <row r="184" spans="6:24"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</row>
    <row r="185" spans="6:24"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</row>
    <row r="186" spans="6:24"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</row>
    <row r="187" spans="6:24"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</row>
    <row r="188" spans="6:24"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</row>
    <row r="189" spans="6:24"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</row>
    <row r="190" spans="6:24"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</row>
    <row r="191" spans="6:24"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</row>
    <row r="192" spans="6:24"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</row>
    <row r="193" spans="6:24"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</row>
    <row r="194" spans="6:24"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</row>
    <row r="195" spans="6:24"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</row>
    <row r="196" spans="6:24"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</row>
    <row r="197" spans="6:24"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</row>
    <row r="198" spans="6:24"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</row>
    <row r="199" spans="6:24"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</row>
    <row r="200" spans="6:24"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</row>
    <row r="201" spans="6:24"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</row>
    <row r="202" spans="6:24"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</row>
    <row r="203" spans="6:24"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</row>
    <row r="204" spans="6:24"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</row>
    <row r="205" spans="6:24"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</row>
    <row r="206" spans="6:24"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</row>
    <row r="207" spans="6:24"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</row>
    <row r="208" spans="6:24"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</row>
    <row r="209" spans="6:24"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</row>
    <row r="210" spans="6:24"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</row>
    <row r="211" spans="6:24"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</row>
    <row r="212" spans="6:24"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</row>
    <row r="213" spans="6:24"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</row>
    <row r="214" spans="6:24"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</row>
    <row r="215" spans="6:24"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</row>
    <row r="216" spans="6:24"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</row>
    <row r="217" spans="6:24"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</row>
    <row r="218" spans="6:24"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</row>
    <row r="219" spans="6:24"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</row>
    <row r="220" spans="6:24"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</row>
    <row r="221" spans="6:24"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</row>
    <row r="222" spans="6:24"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</row>
    <row r="223" spans="6:24"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</row>
    <row r="224" spans="6:24"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</row>
    <row r="225" spans="6:24"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</row>
    <row r="226" spans="6:24"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</row>
    <row r="227" spans="6:24"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</row>
    <row r="228" spans="6:24"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</row>
    <row r="229" spans="6:24"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</row>
    <row r="230" spans="6:24"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</row>
    <row r="231" spans="6:24"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</row>
    <row r="232" spans="6:24"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</row>
    <row r="233" spans="6:24"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</row>
    <row r="234" spans="6:24"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</row>
    <row r="235" spans="6:24"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</row>
    <row r="236" spans="6:24"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</row>
    <row r="237" spans="6:24"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</row>
    <row r="238" spans="6:24"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</row>
    <row r="239" spans="6:24"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</row>
    <row r="240" spans="6:24"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</row>
    <row r="241" spans="6:24"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</row>
    <row r="242" spans="6:24"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</row>
    <row r="243" spans="6:24"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</row>
    <row r="244" spans="6:24"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</row>
    <row r="245" spans="6:24"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</row>
    <row r="246" spans="6:24"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</row>
    <row r="247" spans="6:24"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</row>
    <row r="248" spans="6:24"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</row>
    <row r="249" spans="6:24"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</row>
    <row r="250" spans="6:24"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</row>
    <row r="251" spans="6:24"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</row>
    <row r="252" spans="6:24"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</row>
    <row r="253" spans="6:24"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</row>
    <row r="254" spans="6:24"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</row>
    <row r="255" spans="6:24"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</row>
    <row r="256" spans="6:24"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</row>
    <row r="257" spans="6:24"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</row>
    <row r="258" spans="6:24"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</row>
    <row r="259" spans="6:24"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</row>
    <row r="260" spans="6:24"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</row>
    <row r="261" spans="6:24"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</row>
    <row r="262" spans="6:24"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</row>
    <row r="263" spans="6:24"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</row>
    <row r="264" spans="6:24"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</row>
    <row r="265" spans="6:24"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</row>
    <row r="266" spans="6:24"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</row>
    <row r="267" spans="6:24"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</row>
    <row r="268" spans="6:24"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</row>
    <row r="269" spans="6:24"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</row>
    <row r="270" spans="6:24"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</row>
    <row r="271" spans="6:24"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</row>
    <row r="272" spans="6:24"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</row>
    <row r="273" spans="6:24"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</row>
    <row r="274" spans="6:24"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</row>
    <row r="275" spans="6:24"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</row>
    <row r="276" spans="6:24"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</row>
    <row r="277" spans="6:24"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</row>
    <row r="278" spans="6:24"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</row>
    <row r="279" spans="6:24"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</row>
    <row r="280" spans="6:24"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</row>
    <row r="281" spans="6:24"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</row>
    <row r="282" spans="6:24"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</row>
    <row r="283" spans="6:24"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</row>
    <row r="284" spans="6:24"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</row>
    <row r="285" spans="6:24"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</row>
    <row r="286" spans="6:24"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</row>
    <row r="287" spans="6:24"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</row>
    <row r="288" spans="6:24"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</row>
    <row r="289" spans="6:24"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</row>
    <row r="290" spans="6:24"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</row>
    <row r="291" spans="6:24"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</row>
    <row r="292" spans="6:24"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</row>
    <row r="293" spans="6:24"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</row>
    <row r="294" spans="6:24"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</row>
    <row r="295" spans="6:24"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</row>
    <row r="296" spans="6:24"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</row>
    <row r="297" spans="6:24"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</row>
    <row r="298" spans="6:24"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</row>
    <row r="299" spans="6:24"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</row>
    <row r="300" spans="6:24"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</row>
    <row r="301" spans="6:24"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</row>
    <row r="302" spans="6:24"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</row>
    <row r="303" spans="6:24"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</row>
    <row r="304" spans="6:24"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</row>
    <row r="305" spans="6:24"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</row>
    <row r="306" spans="6:24"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</row>
    <row r="307" spans="6:24"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</row>
    <row r="308" spans="6:24"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</row>
    <row r="309" spans="6:24"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</row>
    <row r="310" spans="6:24"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</row>
    <row r="311" spans="6:24"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</row>
    <row r="312" spans="6:24"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</row>
    <row r="313" spans="6:24"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</row>
    <row r="314" spans="6:24"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</row>
    <row r="315" spans="6:24"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</row>
    <row r="316" spans="6:24"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</row>
    <row r="317" spans="6:24"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</row>
    <row r="318" spans="6:24"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</row>
    <row r="319" spans="6:24"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</row>
    <row r="320" spans="6:24"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</row>
    <row r="321" spans="6:24"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</row>
    <row r="322" spans="6:24"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</row>
    <row r="323" spans="6:24"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</row>
    <row r="324" spans="6:24"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</row>
    <row r="325" spans="6:24"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</row>
    <row r="326" spans="6:24"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</row>
    <row r="327" spans="6:24"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</row>
    <row r="328" spans="6:24"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</row>
    <row r="329" spans="6:24"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</row>
    <row r="330" spans="6:24"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</row>
    <row r="331" spans="6:24"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</row>
    <row r="332" spans="6:24"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</row>
    <row r="333" spans="6:24"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</row>
    <row r="334" spans="6:24"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</row>
    <row r="335" spans="6:24"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</row>
    <row r="336" spans="6:24"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</row>
    <row r="337" spans="6:24"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</row>
    <row r="338" spans="6:24"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</row>
    <row r="339" spans="6:24"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</row>
    <row r="340" spans="6:24"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</row>
    <row r="341" spans="6:24"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</row>
    <row r="342" spans="6:24"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</row>
    <row r="343" spans="6:24"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</row>
    <row r="344" spans="6:24"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</row>
    <row r="345" spans="6:24"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</row>
    <row r="346" spans="6:24"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</row>
    <row r="347" spans="6:24"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</row>
    <row r="348" spans="6:24"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</row>
    <row r="349" spans="6:24"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</row>
    <row r="350" spans="6:24"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</row>
    <row r="351" spans="6:24"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</row>
    <row r="352" spans="6:24"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</row>
    <row r="353" spans="6:24"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</row>
    <row r="354" spans="6:24"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</row>
    <row r="355" spans="6:24"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</row>
    <row r="356" spans="6:24"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</row>
    <row r="357" spans="6:24"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</row>
    <row r="358" spans="6:24"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</row>
    <row r="359" spans="6:24"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</row>
    <row r="360" spans="6:24"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</row>
    <row r="361" spans="6:24"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</row>
    <row r="362" spans="6:24"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</row>
    <row r="363" spans="6:24"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</row>
    <row r="364" spans="6:24"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</row>
    <row r="365" spans="6:24"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</row>
    <row r="366" spans="6:24"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</row>
    <row r="367" spans="6:24"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</row>
    <row r="368" spans="6:24"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</row>
    <row r="369" spans="6:24"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</row>
    <row r="370" spans="6:24"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</row>
    <row r="371" spans="6:24"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</row>
    <row r="372" spans="6:24"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</row>
    <row r="373" spans="6:24"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</row>
    <row r="374" spans="6:24"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</row>
    <row r="375" spans="6:24"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</row>
    <row r="376" spans="6:24"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</row>
    <row r="377" spans="6:24"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</row>
    <row r="378" spans="6:24"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</row>
    <row r="379" spans="6:24"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</row>
    <row r="380" spans="6:24"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</row>
    <row r="381" spans="6:24"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</row>
    <row r="382" spans="6:24"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</row>
    <row r="383" spans="6:24"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</row>
    <row r="384" spans="6:24"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</row>
    <row r="385" spans="6:24"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</row>
    <row r="386" spans="6:24"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</row>
    <row r="387" spans="6:24"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</row>
    <row r="388" spans="6:24"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</row>
    <row r="389" spans="6:24"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</row>
    <row r="390" spans="6:24"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</row>
    <row r="391" spans="6:24"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</row>
    <row r="392" spans="6:24"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</row>
    <row r="393" spans="6:24"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</row>
    <row r="394" spans="6:24"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</row>
    <row r="395" spans="6:24"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</row>
    <row r="396" spans="6:24"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</row>
    <row r="397" spans="6:24"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</row>
    <row r="398" spans="6:24"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</row>
    <row r="399" spans="6:24"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</row>
  </sheetData>
  <mergeCells count="40">
    <mergeCell ref="C15:D15"/>
    <mergeCell ref="C48:D48"/>
    <mergeCell ref="F22:F23"/>
    <mergeCell ref="C45:D45"/>
    <mergeCell ref="B26:D26"/>
    <mergeCell ref="B25:D25"/>
    <mergeCell ref="F43:F44"/>
    <mergeCell ref="A45:B51"/>
    <mergeCell ref="A43:E44"/>
    <mergeCell ref="C30:D30"/>
    <mergeCell ref="C18:D18"/>
    <mergeCell ref="C52:D52"/>
    <mergeCell ref="C31:D31"/>
    <mergeCell ref="C47:D47"/>
    <mergeCell ref="A24:D24"/>
    <mergeCell ref="A41:T41"/>
    <mergeCell ref="C32:D32"/>
    <mergeCell ref="C36:D36"/>
    <mergeCell ref="B27:D27"/>
    <mergeCell ref="A52:B55"/>
    <mergeCell ref="C46:D46"/>
    <mergeCell ref="C54:D54"/>
    <mergeCell ref="C29:D29"/>
    <mergeCell ref="B28:D28"/>
    <mergeCell ref="C10:D10"/>
    <mergeCell ref="A22:E23"/>
    <mergeCell ref="A1:T1"/>
    <mergeCell ref="F3:F4"/>
    <mergeCell ref="B9:D9"/>
    <mergeCell ref="B6:D6"/>
    <mergeCell ref="C17:D17"/>
    <mergeCell ref="A20:T20"/>
    <mergeCell ref="A3:E4"/>
    <mergeCell ref="B8:D8"/>
    <mergeCell ref="A5:D5"/>
    <mergeCell ref="B16:D16"/>
    <mergeCell ref="B7:D7"/>
    <mergeCell ref="C12:D12"/>
    <mergeCell ref="C13:D13"/>
    <mergeCell ref="C11:D11"/>
  </mergeCells>
  <phoneticPr fontId="4"/>
  <printOptions horizontalCentered="1"/>
  <pageMargins left="0.19685039370078741" right="0.19685039370078741" top="0.59055118110236227" bottom="0.59055118110236227" header="0.51181102362204722" footer="0.51181102362204722"/>
  <pageSetup paperSize="9" scale="95" orientation="landscape" r:id="rId1"/>
  <headerFooter alignWithMargins="0"/>
  <rowBreaks count="2" manualBreakCount="2">
    <brk id="19" max="18" man="1"/>
    <brk id="40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O162"/>
  <sheetViews>
    <sheetView zoomScaleNormal="100" workbookViewId="0">
      <selection activeCell="D7" sqref="D7"/>
    </sheetView>
  </sheetViews>
  <sheetFormatPr defaultColWidth="9" defaultRowHeight="13.5"/>
  <cols>
    <col min="1" max="1" width="20.875" style="157" customWidth="1"/>
    <col min="2" max="5" width="16.875" style="25" customWidth="1"/>
    <col min="6" max="6" width="44.625" style="25" customWidth="1"/>
    <col min="7" max="197" width="9" style="151"/>
    <col min="198" max="16384" width="9" style="25"/>
  </cols>
  <sheetData>
    <row r="1" spans="1:197" ht="30" customHeight="1">
      <c r="A1" s="498" t="s">
        <v>328</v>
      </c>
      <c r="B1" s="498"/>
      <c r="C1" s="498"/>
      <c r="D1" s="498"/>
      <c r="E1" s="498"/>
      <c r="F1" s="498"/>
    </row>
    <row r="2" spans="1:197" ht="19.5" customHeight="1">
      <c r="A2" s="152"/>
      <c r="B2" s="152"/>
      <c r="C2" s="152"/>
      <c r="D2" s="152"/>
      <c r="E2" s="152"/>
      <c r="F2" s="152"/>
    </row>
    <row r="3" spans="1:197" ht="16.5" customHeight="1">
      <c r="A3" s="503"/>
      <c r="B3" s="499" t="s">
        <v>30</v>
      </c>
      <c r="C3" s="500"/>
      <c r="D3" s="499" t="s">
        <v>31</v>
      </c>
      <c r="E3" s="461"/>
      <c r="F3" s="462" t="s">
        <v>154</v>
      </c>
    </row>
    <row r="4" spans="1:197" ht="16.5" customHeight="1" thickBot="1">
      <c r="A4" s="504"/>
      <c r="B4" s="153" t="s">
        <v>32</v>
      </c>
      <c r="C4" s="154" t="s">
        <v>264</v>
      </c>
      <c r="D4" s="153" t="str">
        <f>B4</f>
        <v>島根県</v>
      </c>
      <c r="E4" s="155" t="str">
        <f>C4</f>
        <v>出雲市(当所管内)</v>
      </c>
      <c r="F4" s="502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</row>
    <row r="5" spans="1:197" ht="16.5" customHeight="1" thickBot="1">
      <c r="A5" s="392" t="s">
        <v>483</v>
      </c>
      <c r="B5" s="311">
        <f>SUM(B6:B17)</f>
        <v>25</v>
      </c>
      <c r="C5" s="312">
        <f>SUM(C6:C17)</f>
        <v>3</v>
      </c>
      <c r="D5" s="313">
        <f>SUM(D6:D17)</f>
        <v>2230</v>
      </c>
      <c r="E5" s="314">
        <f>SUM(E6:E17)</f>
        <v>186</v>
      </c>
      <c r="F5" s="314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</row>
    <row r="6" spans="1:197" s="151" customFormat="1" ht="16.5" customHeight="1" thickTop="1">
      <c r="A6" s="405" t="s">
        <v>430</v>
      </c>
      <c r="B6" s="172">
        <v>3</v>
      </c>
      <c r="C6" s="173">
        <v>0</v>
      </c>
      <c r="D6" s="351">
        <v>644</v>
      </c>
      <c r="E6" s="174">
        <v>0</v>
      </c>
      <c r="F6" s="399"/>
    </row>
    <row r="7" spans="1:197" s="151" customFormat="1" ht="16.5" customHeight="1">
      <c r="A7" s="405" t="s">
        <v>431</v>
      </c>
      <c r="B7" s="172">
        <v>5</v>
      </c>
      <c r="C7" s="173">
        <v>0</v>
      </c>
      <c r="D7" s="351">
        <v>329</v>
      </c>
      <c r="E7" s="174">
        <v>0</v>
      </c>
      <c r="F7" s="399"/>
    </row>
    <row r="8" spans="1:197" s="151" customFormat="1" ht="16.5" customHeight="1">
      <c r="A8" s="405" t="s">
        <v>432</v>
      </c>
      <c r="B8" s="172">
        <v>3</v>
      </c>
      <c r="C8" s="173">
        <v>0</v>
      </c>
      <c r="D8" s="351">
        <v>25</v>
      </c>
      <c r="E8" s="174">
        <v>0</v>
      </c>
      <c r="F8" s="174"/>
    </row>
    <row r="9" spans="1:197" ht="16.5" customHeight="1">
      <c r="A9" s="167" t="s">
        <v>466</v>
      </c>
      <c r="B9" s="68">
        <v>0</v>
      </c>
      <c r="C9" s="156">
        <v>0</v>
      </c>
      <c r="D9" s="351">
        <v>0</v>
      </c>
      <c r="E9" s="55">
        <v>0</v>
      </c>
      <c r="F9" s="399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</row>
    <row r="10" spans="1:197" ht="16.5" customHeight="1">
      <c r="A10" s="167" t="s">
        <v>465</v>
      </c>
      <c r="B10" s="68">
        <v>1</v>
      </c>
      <c r="C10" s="156">
        <v>0</v>
      </c>
      <c r="D10" s="351">
        <v>46</v>
      </c>
      <c r="E10" s="55">
        <v>0</v>
      </c>
      <c r="F10" s="227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</row>
    <row r="11" spans="1:197" ht="16.5" customHeight="1">
      <c r="A11" s="225" t="s">
        <v>261</v>
      </c>
      <c r="B11" s="68">
        <v>3</v>
      </c>
      <c r="C11" s="156">
        <v>1</v>
      </c>
      <c r="D11" s="140">
        <v>525</v>
      </c>
      <c r="E11" s="55">
        <v>25</v>
      </c>
      <c r="F11" s="231" t="s">
        <v>489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</row>
    <row r="12" spans="1:197" ht="16.5" customHeight="1">
      <c r="A12" s="167" t="s">
        <v>227</v>
      </c>
      <c r="B12" s="68">
        <v>3</v>
      </c>
      <c r="C12" s="156">
        <v>2</v>
      </c>
      <c r="D12" s="351">
        <v>161</v>
      </c>
      <c r="E12" s="55">
        <v>161</v>
      </c>
      <c r="F12" s="399" t="s">
        <v>488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</row>
    <row r="13" spans="1:197" ht="16.5" customHeight="1">
      <c r="A13" s="167" t="s">
        <v>286</v>
      </c>
      <c r="B13" s="68">
        <v>0</v>
      </c>
      <c r="C13" s="156">
        <v>0</v>
      </c>
      <c r="D13" s="351">
        <v>0</v>
      </c>
      <c r="E13" s="55">
        <v>0</v>
      </c>
      <c r="F13" s="227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</row>
    <row r="14" spans="1:197" ht="16.5" customHeight="1">
      <c r="A14" s="225" t="s">
        <v>256</v>
      </c>
      <c r="B14" s="68">
        <v>2</v>
      </c>
      <c r="C14" s="156">
        <v>0</v>
      </c>
      <c r="D14" s="140">
        <v>145</v>
      </c>
      <c r="E14" s="55">
        <v>0</v>
      </c>
      <c r="F14" s="231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</row>
    <row r="15" spans="1:197" ht="16.5" customHeight="1">
      <c r="A15" s="167" t="s">
        <v>280</v>
      </c>
      <c r="B15" s="68">
        <v>0</v>
      </c>
      <c r="C15" s="156">
        <v>0</v>
      </c>
      <c r="D15" s="351">
        <v>0</v>
      </c>
      <c r="E15" s="55">
        <v>0</v>
      </c>
      <c r="F15" s="399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</row>
    <row r="16" spans="1:197" ht="16.5" customHeight="1">
      <c r="A16" s="167" t="s">
        <v>279</v>
      </c>
      <c r="B16" s="68">
        <v>2</v>
      </c>
      <c r="C16" s="156">
        <v>0</v>
      </c>
      <c r="D16" s="351">
        <v>95</v>
      </c>
      <c r="E16" s="55">
        <v>0</v>
      </c>
      <c r="F16" s="227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</row>
    <row r="17" spans="1:197" ht="16.5" customHeight="1" thickBot="1">
      <c r="A17" s="225" t="s">
        <v>181</v>
      </c>
      <c r="B17" s="68">
        <v>3</v>
      </c>
      <c r="C17" s="156">
        <v>0</v>
      </c>
      <c r="D17" s="140">
        <v>260</v>
      </c>
      <c r="E17" s="55">
        <v>0</v>
      </c>
      <c r="F17" s="231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</row>
    <row r="18" spans="1:197" ht="16.5" customHeight="1" thickBot="1">
      <c r="A18" s="392" t="s">
        <v>456</v>
      </c>
      <c r="B18" s="311">
        <f>SUM(B19:B30)</f>
        <v>19</v>
      </c>
      <c r="C18" s="312">
        <f>SUM(C19:C30)</f>
        <v>3</v>
      </c>
      <c r="D18" s="313">
        <f>SUM(D19:D30)</f>
        <v>6561</v>
      </c>
      <c r="E18" s="314">
        <f>SUM(E19:E30)</f>
        <v>175</v>
      </c>
      <c r="F18" s="314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</row>
    <row r="19" spans="1:197" s="151" customFormat="1" ht="16.5" customHeight="1" thickTop="1">
      <c r="A19" s="405" t="s">
        <v>430</v>
      </c>
      <c r="B19" s="172">
        <v>2</v>
      </c>
      <c r="C19" s="173">
        <v>2</v>
      </c>
      <c r="D19" s="351">
        <v>60</v>
      </c>
      <c r="E19" s="174">
        <v>60</v>
      </c>
      <c r="F19" s="399" t="s">
        <v>474</v>
      </c>
    </row>
    <row r="20" spans="1:197" s="151" customFormat="1" ht="16.5" customHeight="1">
      <c r="A20" s="405" t="s">
        <v>431</v>
      </c>
      <c r="B20" s="172">
        <v>0</v>
      </c>
      <c r="C20" s="173">
        <v>0</v>
      </c>
      <c r="D20" s="351">
        <v>0</v>
      </c>
      <c r="E20" s="174">
        <v>0</v>
      </c>
      <c r="F20" s="399"/>
    </row>
    <row r="21" spans="1:197" s="151" customFormat="1" ht="16.5" customHeight="1">
      <c r="A21" s="405" t="s">
        <v>432</v>
      </c>
      <c r="B21" s="172">
        <v>3</v>
      </c>
      <c r="C21" s="173">
        <v>0</v>
      </c>
      <c r="D21" s="351">
        <v>4654</v>
      </c>
      <c r="E21" s="174">
        <v>0</v>
      </c>
      <c r="F21" s="174"/>
    </row>
    <row r="22" spans="1:197" ht="16.5" customHeight="1">
      <c r="A22" s="167" t="s">
        <v>466</v>
      </c>
      <c r="B22" s="68">
        <v>2</v>
      </c>
      <c r="C22" s="156">
        <v>0</v>
      </c>
      <c r="D22" s="351">
        <v>413</v>
      </c>
      <c r="E22" s="55">
        <v>0</v>
      </c>
      <c r="F22" s="399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</row>
    <row r="23" spans="1:197" ht="16.5" customHeight="1">
      <c r="A23" s="167" t="s">
        <v>465</v>
      </c>
      <c r="B23" s="68">
        <v>1</v>
      </c>
      <c r="C23" s="156">
        <v>1</v>
      </c>
      <c r="D23" s="351">
        <v>115</v>
      </c>
      <c r="E23" s="55">
        <v>115</v>
      </c>
      <c r="F23" s="227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</row>
    <row r="24" spans="1:197" ht="16.5" customHeight="1">
      <c r="A24" s="225" t="s">
        <v>261</v>
      </c>
      <c r="B24" s="68">
        <v>3</v>
      </c>
      <c r="C24" s="156">
        <v>0</v>
      </c>
      <c r="D24" s="140">
        <v>597</v>
      </c>
      <c r="E24" s="55">
        <v>0</v>
      </c>
      <c r="F24" s="231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</row>
    <row r="25" spans="1:197" ht="16.5" customHeight="1">
      <c r="A25" s="167" t="s">
        <v>227</v>
      </c>
      <c r="B25" s="68">
        <v>0</v>
      </c>
      <c r="C25" s="156">
        <v>0</v>
      </c>
      <c r="D25" s="351">
        <v>0</v>
      </c>
      <c r="E25" s="55">
        <v>0</v>
      </c>
      <c r="F25" s="399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</row>
    <row r="26" spans="1:197" ht="16.5" customHeight="1">
      <c r="A26" s="167" t="s">
        <v>286</v>
      </c>
      <c r="B26" s="68">
        <v>1</v>
      </c>
      <c r="C26" s="156">
        <v>0</v>
      </c>
      <c r="D26" s="351">
        <v>42</v>
      </c>
      <c r="E26" s="55">
        <v>0</v>
      </c>
      <c r="F26" s="227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</row>
    <row r="27" spans="1:197" ht="16.5" customHeight="1">
      <c r="A27" s="225" t="s">
        <v>256</v>
      </c>
      <c r="B27" s="68">
        <v>2</v>
      </c>
      <c r="C27" s="156">
        <v>0</v>
      </c>
      <c r="D27" s="140">
        <v>65</v>
      </c>
      <c r="E27" s="55">
        <v>0</v>
      </c>
      <c r="F27" s="231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</row>
    <row r="28" spans="1:197" ht="16.5" customHeight="1">
      <c r="A28" s="167" t="s">
        <v>280</v>
      </c>
      <c r="B28" s="68">
        <v>2</v>
      </c>
      <c r="C28" s="156">
        <v>0</v>
      </c>
      <c r="D28" s="351">
        <v>83</v>
      </c>
      <c r="E28" s="55">
        <v>0</v>
      </c>
      <c r="F28" s="399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</row>
    <row r="29" spans="1:197" ht="16.5" customHeight="1">
      <c r="A29" s="167" t="s">
        <v>279</v>
      </c>
      <c r="B29" s="68">
        <v>1</v>
      </c>
      <c r="C29" s="156">
        <v>0</v>
      </c>
      <c r="D29" s="351">
        <v>494</v>
      </c>
      <c r="E29" s="55">
        <v>0</v>
      </c>
      <c r="F29" s="227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</row>
    <row r="30" spans="1:197" ht="16.5" customHeight="1" thickBot="1">
      <c r="A30" s="225" t="s">
        <v>181</v>
      </c>
      <c r="B30" s="68">
        <v>2</v>
      </c>
      <c r="C30" s="156">
        <v>0</v>
      </c>
      <c r="D30" s="140">
        <v>38</v>
      </c>
      <c r="E30" s="55">
        <v>0</v>
      </c>
      <c r="F30" s="231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</row>
    <row r="31" spans="1:197" ht="16.5" customHeight="1" thickBot="1">
      <c r="A31" s="392" t="s">
        <v>437</v>
      </c>
      <c r="B31" s="311">
        <f>SUM(B32:B43)</f>
        <v>38</v>
      </c>
      <c r="C31" s="312">
        <f>SUM(C32:C43)</f>
        <v>8</v>
      </c>
      <c r="D31" s="313">
        <f>SUM(D32:D43)</f>
        <v>5742</v>
      </c>
      <c r="E31" s="314">
        <f>SUM(E32:E43)</f>
        <v>485</v>
      </c>
      <c r="F31" s="314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</row>
    <row r="32" spans="1:197" s="151" customFormat="1" ht="16.5" customHeight="1" thickTop="1">
      <c r="A32" s="405" t="s">
        <v>430</v>
      </c>
      <c r="B32" s="172">
        <v>7</v>
      </c>
      <c r="C32" s="173">
        <v>0</v>
      </c>
      <c r="D32" s="351">
        <v>398</v>
      </c>
      <c r="E32" s="174">
        <v>0</v>
      </c>
      <c r="F32" s="399"/>
    </row>
    <row r="33" spans="1:197" s="151" customFormat="1" ht="16.5" customHeight="1">
      <c r="A33" s="405" t="s">
        <v>431</v>
      </c>
      <c r="B33" s="172">
        <v>3</v>
      </c>
      <c r="C33" s="173">
        <v>2</v>
      </c>
      <c r="D33" s="351">
        <v>260</v>
      </c>
      <c r="E33" s="174">
        <v>209</v>
      </c>
      <c r="F33" s="399" t="s">
        <v>445</v>
      </c>
    </row>
    <row r="34" spans="1:197" s="151" customFormat="1" ht="16.5" customHeight="1">
      <c r="A34" s="405" t="s">
        <v>432</v>
      </c>
      <c r="B34" s="172">
        <v>4</v>
      </c>
      <c r="C34" s="173">
        <v>0</v>
      </c>
      <c r="D34" s="351">
        <v>1959</v>
      </c>
      <c r="E34" s="174">
        <v>0</v>
      </c>
      <c r="F34" s="174"/>
    </row>
    <row r="35" spans="1:197" ht="16.5" customHeight="1">
      <c r="A35" s="405" t="s">
        <v>293</v>
      </c>
      <c r="B35" s="172">
        <v>2</v>
      </c>
      <c r="C35" s="173">
        <v>0</v>
      </c>
      <c r="D35" s="351">
        <v>145</v>
      </c>
      <c r="E35" s="174">
        <v>0</v>
      </c>
      <c r="F35" s="174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</row>
    <row r="36" spans="1:197" ht="16.5" customHeight="1">
      <c r="A36" s="405" t="s">
        <v>168</v>
      </c>
      <c r="B36" s="172">
        <v>1</v>
      </c>
      <c r="C36" s="173">
        <v>0</v>
      </c>
      <c r="D36" s="351">
        <v>10</v>
      </c>
      <c r="E36" s="174">
        <v>0</v>
      </c>
      <c r="F36" s="174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</row>
    <row r="37" spans="1:197" ht="16.5" customHeight="1">
      <c r="A37" s="405" t="s">
        <v>169</v>
      </c>
      <c r="B37" s="172">
        <v>4</v>
      </c>
      <c r="C37" s="173">
        <v>0</v>
      </c>
      <c r="D37" s="351">
        <v>574</v>
      </c>
      <c r="E37" s="174">
        <v>0</v>
      </c>
      <c r="F37" s="174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</row>
    <row r="38" spans="1:197" ht="16.5" customHeight="1">
      <c r="A38" s="405" t="s">
        <v>442</v>
      </c>
      <c r="B38" s="172">
        <v>1</v>
      </c>
      <c r="C38" s="173">
        <v>0</v>
      </c>
      <c r="D38" s="351">
        <v>32</v>
      </c>
      <c r="E38" s="174">
        <v>0</v>
      </c>
      <c r="F38" s="399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</row>
    <row r="39" spans="1:197" ht="16.5" customHeight="1">
      <c r="A39" s="405" t="s">
        <v>441</v>
      </c>
      <c r="B39" s="172">
        <v>3</v>
      </c>
      <c r="C39" s="173">
        <v>2</v>
      </c>
      <c r="D39" s="351">
        <v>1097</v>
      </c>
      <c r="E39" s="174">
        <v>197</v>
      </c>
      <c r="F39" s="399" t="s">
        <v>443</v>
      </c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</row>
    <row r="40" spans="1:197" ht="16.5" customHeight="1">
      <c r="A40" s="405" t="s">
        <v>440</v>
      </c>
      <c r="B40" s="172">
        <v>5</v>
      </c>
      <c r="C40" s="173">
        <v>1</v>
      </c>
      <c r="D40" s="351">
        <v>331</v>
      </c>
      <c r="E40" s="174">
        <v>16</v>
      </c>
      <c r="F40" s="399" t="s">
        <v>281</v>
      </c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</row>
    <row r="41" spans="1:197" ht="16.5" customHeight="1">
      <c r="A41" s="167" t="s">
        <v>280</v>
      </c>
      <c r="B41" s="68">
        <v>3</v>
      </c>
      <c r="C41" s="156">
        <v>2</v>
      </c>
      <c r="D41" s="351">
        <v>713</v>
      </c>
      <c r="E41" s="55">
        <v>33</v>
      </c>
      <c r="F41" s="399" t="s">
        <v>438</v>
      </c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</row>
    <row r="42" spans="1:197" ht="16.5" customHeight="1">
      <c r="A42" s="167" t="s">
        <v>279</v>
      </c>
      <c r="B42" s="68">
        <v>2</v>
      </c>
      <c r="C42" s="156">
        <v>0</v>
      </c>
      <c r="D42" s="351">
        <v>33</v>
      </c>
      <c r="E42" s="55">
        <v>0</v>
      </c>
      <c r="F42" s="227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</row>
    <row r="43" spans="1:197" ht="16.5" customHeight="1" thickBot="1">
      <c r="A43" s="225" t="s">
        <v>181</v>
      </c>
      <c r="B43" s="68">
        <v>3</v>
      </c>
      <c r="C43" s="156">
        <v>1</v>
      </c>
      <c r="D43" s="140">
        <v>190</v>
      </c>
      <c r="E43" s="55">
        <v>30</v>
      </c>
      <c r="F43" s="231" t="s">
        <v>379</v>
      </c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</row>
    <row r="44" spans="1:197" ht="16.5" customHeight="1" thickBot="1">
      <c r="A44" s="392" t="s">
        <v>417</v>
      </c>
      <c r="B44" s="311">
        <f>SUM(B45:B56)</f>
        <v>44</v>
      </c>
      <c r="C44" s="312">
        <f>SUM(C45:C56)</f>
        <v>5</v>
      </c>
      <c r="D44" s="313">
        <f>SUM(D45:D56)</f>
        <v>9535</v>
      </c>
      <c r="E44" s="314">
        <f>SUM(E45:E56)</f>
        <v>556</v>
      </c>
      <c r="F44" s="31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</row>
    <row r="45" spans="1:197" s="151" customFormat="1" ht="16.5" customHeight="1" thickTop="1">
      <c r="A45" s="405" t="s">
        <v>430</v>
      </c>
      <c r="B45" s="172">
        <v>2</v>
      </c>
      <c r="C45" s="173">
        <v>1</v>
      </c>
      <c r="D45" s="351">
        <v>6189</v>
      </c>
      <c r="E45" s="174">
        <v>105</v>
      </c>
      <c r="F45" s="399" t="s">
        <v>281</v>
      </c>
    </row>
    <row r="46" spans="1:197" s="151" customFormat="1" ht="16.5" customHeight="1">
      <c r="A46" s="405" t="s">
        <v>431</v>
      </c>
      <c r="B46" s="172">
        <v>2</v>
      </c>
      <c r="C46" s="173">
        <v>0</v>
      </c>
      <c r="D46" s="351">
        <v>134</v>
      </c>
      <c r="E46" s="174">
        <v>0</v>
      </c>
      <c r="F46" s="174"/>
    </row>
    <row r="47" spans="1:197" s="151" customFormat="1" ht="16.5" customHeight="1">
      <c r="A47" s="405" t="s">
        <v>432</v>
      </c>
      <c r="B47" s="172">
        <v>4</v>
      </c>
      <c r="C47" s="173">
        <v>0</v>
      </c>
      <c r="D47" s="351">
        <v>115</v>
      </c>
      <c r="E47" s="174">
        <v>0</v>
      </c>
      <c r="F47" s="174"/>
    </row>
    <row r="48" spans="1:197" s="151" customFormat="1" ht="16.5" customHeight="1">
      <c r="A48" s="405" t="s">
        <v>293</v>
      </c>
      <c r="B48" s="172">
        <v>4</v>
      </c>
      <c r="C48" s="173">
        <v>3</v>
      </c>
      <c r="D48" s="351">
        <v>377</v>
      </c>
      <c r="E48" s="174">
        <v>351</v>
      </c>
      <c r="F48" s="399" t="s">
        <v>423</v>
      </c>
    </row>
    <row r="49" spans="1:197" ht="16.5" customHeight="1">
      <c r="A49" s="167" t="s">
        <v>168</v>
      </c>
      <c r="B49" s="172">
        <v>5</v>
      </c>
      <c r="C49" s="173">
        <v>0</v>
      </c>
      <c r="D49" s="351">
        <v>506</v>
      </c>
      <c r="E49" s="174">
        <v>0</v>
      </c>
      <c r="F49" s="174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</row>
    <row r="50" spans="1:197" ht="16.5" customHeight="1">
      <c r="A50" s="167" t="s">
        <v>169</v>
      </c>
      <c r="B50" s="172">
        <v>3</v>
      </c>
      <c r="C50" s="173">
        <v>0</v>
      </c>
      <c r="D50" s="351">
        <v>227</v>
      </c>
      <c r="E50" s="174">
        <v>0</v>
      </c>
      <c r="F50" s="174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</row>
    <row r="51" spans="1:197" ht="16.5" customHeight="1">
      <c r="A51" s="167" t="s">
        <v>170</v>
      </c>
      <c r="B51" s="172">
        <v>2</v>
      </c>
      <c r="C51" s="173">
        <v>0</v>
      </c>
      <c r="D51" s="351">
        <v>196</v>
      </c>
      <c r="E51" s="174">
        <v>0</v>
      </c>
      <c r="F51" s="174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</row>
    <row r="52" spans="1:197" ht="16.5" customHeight="1">
      <c r="A52" s="167" t="s">
        <v>418</v>
      </c>
      <c r="B52" s="172">
        <v>2</v>
      </c>
      <c r="C52" s="173">
        <v>0</v>
      </c>
      <c r="D52" s="351">
        <v>306</v>
      </c>
      <c r="E52" s="174">
        <v>0</v>
      </c>
      <c r="F52" s="174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</row>
    <row r="53" spans="1:197" ht="16.5" customHeight="1">
      <c r="A53" s="167" t="s">
        <v>419</v>
      </c>
      <c r="B53" s="172">
        <v>3</v>
      </c>
      <c r="C53" s="173">
        <v>0</v>
      </c>
      <c r="D53" s="351">
        <v>519</v>
      </c>
      <c r="E53" s="174">
        <v>0</v>
      </c>
      <c r="F53" s="174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</row>
    <row r="54" spans="1:197" ht="16.5" customHeight="1">
      <c r="A54" s="167" t="s">
        <v>280</v>
      </c>
      <c r="B54" s="68">
        <v>6</v>
      </c>
      <c r="C54" s="156">
        <v>1</v>
      </c>
      <c r="D54" s="351">
        <v>291</v>
      </c>
      <c r="E54" s="55">
        <v>100</v>
      </c>
      <c r="F54" s="226" t="s">
        <v>387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</row>
    <row r="55" spans="1:197" ht="16.5" customHeight="1">
      <c r="A55" s="167" t="s">
        <v>279</v>
      </c>
      <c r="B55" s="68">
        <v>8</v>
      </c>
      <c r="C55" s="156">
        <v>0</v>
      </c>
      <c r="D55" s="351">
        <v>519</v>
      </c>
      <c r="E55" s="55">
        <v>0</v>
      </c>
      <c r="F55" s="227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</row>
    <row r="56" spans="1:197" ht="16.5" customHeight="1" thickBot="1">
      <c r="A56" s="225" t="s">
        <v>181</v>
      </c>
      <c r="B56" s="68">
        <v>3</v>
      </c>
      <c r="C56" s="156">
        <v>0</v>
      </c>
      <c r="D56" s="140">
        <v>156</v>
      </c>
      <c r="E56" s="55">
        <v>0</v>
      </c>
      <c r="F56" s="227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</row>
    <row r="57" spans="1:197" ht="16.5" customHeight="1" thickBot="1">
      <c r="A57" s="310" t="s">
        <v>395</v>
      </c>
      <c r="B57" s="311">
        <f>SUM(B64:B69)</f>
        <v>14</v>
      </c>
      <c r="C57" s="312">
        <f>SUM(C64:C69)</f>
        <v>0</v>
      </c>
      <c r="D57" s="313">
        <f>SUM(D64:D69)</f>
        <v>2381</v>
      </c>
      <c r="E57" s="314">
        <f>SUM(E64:E69)</f>
        <v>0</v>
      </c>
      <c r="F57" s="314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</row>
    <row r="58" spans="1:197" s="151" customFormat="1" ht="16.5" customHeight="1" thickTop="1">
      <c r="A58" s="225" t="s">
        <v>124</v>
      </c>
      <c r="B58" s="172">
        <v>0</v>
      </c>
      <c r="C58" s="173">
        <v>0</v>
      </c>
      <c r="D58" s="351">
        <v>0</v>
      </c>
      <c r="E58" s="174">
        <v>0</v>
      </c>
      <c r="F58" s="174"/>
    </row>
    <row r="59" spans="1:197" s="151" customFormat="1" ht="16.5" customHeight="1">
      <c r="A59" s="225" t="s">
        <v>123</v>
      </c>
      <c r="B59" s="172">
        <v>2</v>
      </c>
      <c r="C59" s="173">
        <v>0</v>
      </c>
      <c r="D59" s="351">
        <v>68</v>
      </c>
      <c r="E59" s="174">
        <v>0</v>
      </c>
      <c r="F59" s="174"/>
    </row>
    <row r="60" spans="1:197" s="151" customFormat="1" ht="16.5" customHeight="1">
      <c r="A60" s="225" t="s">
        <v>146</v>
      </c>
      <c r="B60" s="172">
        <v>2</v>
      </c>
      <c r="C60" s="173">
        <v>2</v>
      </c>
      <c r="D60" s="351">
        <v>250</v>
      </c>
      <c r="E60" s="174">
        <v>250</v>
      </c>
      <c r="F60" s="226" t="s">
        <v>416</v>
      </c>
    </row>
    <row r="61" spans="1:197" ht="16.5" customHeight="1">
      <c r="A61" s="167" t="s">
        <v>293</v>
      </c>
      <c r="B61" s="172">
        <v>0</v>
      </c>
      <c r="C61" s="173">
        <v>0</v>
      </c>
      <c r="D61" s="351">
        <v>0</v>
      </c>
      <c r="E61" s="174">
        <v>0</v>
      </c>
      <c r="F61" s="174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</row>
    <row r="62" spans="1:197" ht="16.5" customHeight="1">
      <c r="A62" s="167" t="s">
        <v>168</v>
      </c>
      <c r="B62" s="172">
        <v>1</v>
      </c>
      <c r="C62" s="173">
        <v>0</v>
      </c>
      <c r="D62" s="351">
        <v>31</v>
      </c>
      <c r="E62" s="174">
        <v>0</v>
      </c>
      <c r="F62" s="174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</row>
    <row r="63" spans="1:197" ht="16.5" customHeight="1">
      <c r="A63" s="167" t="s">
        <v>169</v>
      </c>
      <c r="B63" s="172">
        <v>3</v>
      </c>
      <c r="C63" s="173">
        <v>0</v>
      </c>
      <c r="D63" s="351">
        <v>319</v>
      </c>
      <c r="E63" s="174">
        <v>0</v>
      </c>
      <c r="F63" s="174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</row>
    <row r="64" spans="1:197" ht="16.5" customHeight="1">
      <c r="A64" s="167" t="s">
        <v>227</v>
      </c>
      <c r="B64" s="68">
        <v>2</v>
      </c>
      <c r="C64" s="156">
        <v>0</v>
      </c>
      <c r="D64" s="140">
        <v>1500</v>
      </c>
      <c r="E64" s="55">
        <v>0</v>
      </c>
      <c r="F64" s="227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</row>
    <row r="65" spans="1:197" ht="16.5" customHeight="1">
      <c r="A65" s="167" t="s">
        <v>286</v>
      </c>
      <c r="B65" s="68">
        <v>3</v>
      </c>
      <c r="C65" s="156">
        <v>0</v>
      </c>
      <c r="D65" s="140">
        <v>254</v>
      </c>
      <c r="E65" s="55">
        <v>0</v>
      </c>
      <c r="F65" s="227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</row>
    <row r="66" spans="1:197" ht="16.5" customHeight="1">
      <c r="A66" s="167" t="s">
        <v>287</v>
      </c>
      <c r="B66" s="68">
        <v>1</v>
      </c>
      <c r="C66" s="156">
        <v>0</v>
      </c>
      <c r="D66" s="140">
        <v>45</v>
      </c>
      <c r="E66" s="55">
        <v>0</v>
      </c>
      <c r="F66" s="227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</row>
    <row r="67" spans="1:197" ht="16.5" customHeight="1">
      <c r="A67" s="167" t="s">
        <v>280</v>
      </c>
      <c r="B67" s="68">
        <v>3</v>
      </c>
      <c r="C67" s="156">
        <v>0</v>
      </c>
      <c r="D67" s="140">
        <v>152</v>
      </c>
      <c r="E67" s="55">
        <v>0</v>
      </c>
      <c r="F67" s="227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</row>
    <row r="68" spans="1:197" ht="16.5" customHeight="1">
      <c r="A68" s="167" t="s">
        <v>279</v>
      </c>
      <c r="B68" s="68">
        <v>4</v>
      </c>
      <c r="C68" s="156">
        <v>0</v>
      </c>
      <c r="D68" s="140">
        <v>411</v>
      </c>
      <c r="E68" s="55">
        <v>0</v>
      </c>
      <c r="F68" s="227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</row>
    <row r="69" spans="1:197" ht="16.5" customHeight="1" thickBot="1">
      <c r="A69" s="225" t="s">
        <v>278</v>
      </c>
      <c r="B69" s="68">
        <v>1</v>
      </c>
      <c r="C69" s="156">
        <v>0</v>
      </c>
      <c r="D69" s="140">
        <v>19</v>
      </c>
      <c r="E69" s="55">
        <v>0</v>
      </c>
      <c r="F69" s="227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</row>
    <row r="70" spans="1:197" ht="16.5" customHeight="1" thickBot="1">
      <c r="A70" s="310" t="s">
        <v>378</v>
      </c>
      <c r="B70" s="311">
        <f>SUM(B71:B82)</f>
        <v>35</v>
      </c>
      <c r="C70" s="312">
        <f>SUM(C71:C82)</f>
        <v>2</v>
      </c>
      <c r="D70" s="313">
        <f>SUM(D71:D82)</f>
        <v>4960</v>
      </c>
      <c r="E70" s="314">
        <f>SUM(E71:E82)</f>
        <v>109</v>
      </c>
      <c r="F70" s="314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</row>
    <row r="71" spans="1:197" ht="16.5" customHeight="1" thickTop="1">
      <c r="A71" s="225" t="s">
        <v>268</v>
      </c>
      <c r="B71" s="175">
        <v>2</v>
      </c>
      <c r="C71" s="176">
        <v>0</v>
      </c>
      <c r="D71" s="209">
        <v>1256</v>
      </c>
      <c r="E71" s="177">
        <v>0</v>
      </c>
      <c r="F71" s="226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</row>
    <row r="72" spans="1:197" ht="16.5" customHeight="1">
      <c r="A72" s="225" t="s">
        <v>267</v>
      </c>
      <c r="B72" s="175">
        <v>3</v>
      </c>
      <c r="C72" s="176">
        <v>0</v>
      </c>
      <c r="D72" s="209">
        <v>277</v>
      </c>
      <c r="E72" s="177">
        <v>0</v>
      </c>
      <c r="F72" s="177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</row>
    <row r="73" spans="1:197" ht="16.5" customHeight="1">
      <c r="A73" s="225" t="s">
        <v>266</v>
      </c>
      <c r="B73" s="175">
        <v>2</v>
      </c>
      <c r="C73" s="176">
        <v>0</v>
      </c>
      <c r="D73" s="209">
        <v>216</v>
      </c>
      <c r="E73" s="177">
        <v>0</v>
      </c>
      <c r="F73" s="226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</row>
    <row r="74" spans="1:197" ht="16.5" customHeight="1">
      <c r="A74" s="167" t="s">
        <v>293</v>
      </c>
      <c r="B74" s="172">
        <v>4</v>
      </c>
      <c r="C74" s="173">
        <v>0</v>
      </c>
      <c r="D74" s="351">
        <v>718</v>
      </c>
      <c r="E74" s="174">
        <v>0</v>
      </c>
      <c r="F74" s="226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</row>
    <row r="75" spans="1:197" ht="16.5" customHeight="1">
      <c r="A75" s="167" t="s">
        <v>168</v>
      </c>
      <c r="B75" s="172">
        <v>5</v>
      </c>
      <c r="C75" s="173">
        <v>0</v>
      </c>
      <c r="D75" s="351">
        <v>743</v>
      </c>
      <c r="E75" s="174">
        <v>0</v>
      </c>
      <c r="F75" s="226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</row>
    <row r="76" spans="1:197" ht="16.5" customHeight="1">
      <c r="A76" s="167" t="s">
        <v>169</v>
      </c>
      <c r="B76" s="172">
        <v>3</v>
      </c>
      <c r="C76" s="173">
        <v>1</v>
      </c>
      <c r="D76" s="351">
        <v>59</v>
      </c>
      <c r="E76" s="174">
        <v>15</v>
      </c>
      <c r="F76" s="226" t="s">
        <v>387</v>
      </c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</row>
    <row r="77" spans="1:197" ht="16.5" customHeight="1">
      <c r="A77" s="167" t="s">
        <v>227</v>
      </c>
      <c r="B77" s="304">
        <v>1</v>
      </c>
      <c r="C77" s="305">
        <v>0</v>
      </c>
      <c r="D77" s="306">
        <v>107</v>
      </c>
      <c r="E77" s="307">
        <v>0</v>
      </c>
      <c r="F77" s="227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</row>
    <row r="78" spans="1:197" ht="16.5" customHeight="1">
      <c r="A78" s="167" t="s">
        <v>380</v>
      </c>
      <c r="B78" s="304">
        <v>2</v>
      </c>
      <c r="C78" s="305">
        <v>0</v>
      </c>
      <c r="D78" s="306">
        <v>454</v>
      </c>
      <c r="E78" s="307">
        <v>0</v>
      </c>
      <c r="F78" s="227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</row>
    <row r="79" spans="1:197" ht="16.5" customHeight="1">
      <c r="A79" s="167" t="s">
        <v>287</v>
      </c>
      <c r="B79" s="304">
        <v>3</v>
      </c>
      <c r="C79" s="305">
        <v>0</v>
      </c>
      <c r="D79" s="306">
        <v>176</v>
      </c>
      <c r="E79" s="307">
        <v>0</v>
      </c>
      <c r="F79" s="227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</row>
    <row r="80" spans="1:197" ht="16.5" customHeight="1">
      <c r="A80" s="167" t="s">
        <v>280</v>
      </c>
      <c r="B80" s="304">
        <v>5</v>
      </c>
      <c r="C80" s="305">
        <v>0</v>
      </c>
      <c r="D80" s="306">
        <v>216</v>
      </c>
      <c r="E80" s="307">
        <v>0</v>
      </c>
      <c r="F80" s="227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</row>
    <row r="81" spans="1:197" ht="16.5" customHeight="1">
      <c r="A81" s="167" t="s">
        <v>279</v>
      </c>
      <c r="B81" s="304">
        <v>4</v>
      </c>
      <c r="C81" s="305">
        <v>0</v>
      </c>
      <c r="D81" s="306">
        <v>644</v>
      </c>
      <c r="E81" s="307">
        <v>0</v>
      </c>
      <c r="F81" s="227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</row>
    <row r="82" spans="1:197" ht="16.5" customHeight="1" thickBot="1">
      <c r="A82" s="225" t="s">
        <v>278</v>
      </c>
      <c r="B82" s="304">
        <v>1</v>
      </c>
      <c r="C82" s="305">
        <v>1</v>
      </c>
      <c r="D82" s="306">
        <v>94</v>
      </c>
      <c r="E82" s="307">
        <v>94</v>
      </c>
      <c r="F82" s="226" t="s">
        <v>379</v>
      </c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</row>
    <row r="83" spans="1:197" ht="16.5" customHeight="1" thickBot="1">
      <c r="A83" s="310" t="s">
        <v>337</v>
      </c>
      <c r="B83" s="315">
        <f>SUM(B84:B95)</f>
        <v>36</v>
      </c>
      <c r="C83" s="316">
        <f>SUM(C84:C95)</f>
        <v>3</v>
      </c>
      <c r="D83" s="317">
        <f>SUM(D84:D95)</f>
        <v>4054</v>
      </c>
      <c r="E83" s="317">
        <f>SUM(E84:E95)</f>
        <v>189</v>
      </c>
      <c r="F83" s="314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</row>
    <row r="84" spans="1:197" ht="16.5" customHeight="1" thickTop="1">
      <c r="A84" s="225" t="s">
        <v>268</v>
      </c>
      <c r="B84" s="68">
        <v>3</v>
      </c>
      <c r="C84" s="156">
        <v>1</v>
      </c>
      <c r="D84" s="209">
        <v>127</v>
      </c>
      <c r="E84" s="177">
        <v>17</v>
      </c>
      <c r="F84" s="226" t="s">
        <v>367</v>
      </c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</row>
    <row r="85" spans="1:197" ht="16.5" customHeight="1">
      <c r="A85" s="225" t="s">
        <v>267</v>
      </c>
      <c r="B85" s="68">
        <v>3</v>
      </c>
      <c r="C85" s="156">
        <v>0</v>
      </c>
      <c r="D85" s="209">
        <v>170</v>
      </c>
      <c r="E85" s="177">
        <v>0</v>
      </c>
      <c r="F85" s="177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</row>
    <row r="86" spans="1:197" ht="16.5" customHeight="1">
      <c r="A86" s="225" t="s">
        <v>266</v>
      </c>
      <c r="B86" s="68">
        <v>0</v>
      </c>
      <c r="C86" s="156">
        <v>0</v>
      </c>
      <c r="D86" s="209">
        <v>0</v>
      </c>
      <c r="E86" s="177">
        <v>0</v>
      </c>
      <c r="F86" s="177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</row>
    <row r="87" spans="1:197" ht="16.5" customHeight="1">
      <c r="A87" s="167" t="s">
        <v>247</v>
      </c>
      <c r="B87" s="68">
        <v>4</v>
      </c>
      <c r="C87" s="156">
        <v>0</v>
      </c>
      <c r="D87" s="140">
        <v>267</v>
      </c>
      <c r="E87" s="55">
        <v>0</v>
      </c>
      <c r="F87" s="226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</row>
    <row r="88" spans="1:197" ht="16.5" customHeight="1">
      <c r="A88" s="167" t="s">
        <v>229</v>
      </c>
      <c r="B88" s="68">
        <v>3</v>
      </c>
      <c r="C88" s="156">
        <v>1</v>
      </c>
      <c r="D88" s="140">
        <v>285</v>
      </c>
      <c r="E88" s="55">
        <v>22</v>
      </c>
      <c r="F88" s="226" t="s">
        <v>281</v>
      </c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</row>
    <row r="89" spans="1:197" ht="16.5" customHeight="1">
      <c r="A89" s="283" t="s">
        <v>230</v>
      </c>
      <c r="B89" s="68">
        <v>1</v>
      </c>
      <c r="C89" s="156">
        <v>0</v>
      </c>
      <c r="D89" s="140">
        <v>116</v>
      </c>
      <c r="E89" s="55">
        <v>0</v>
      </c>
      <c r="F89" s="227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</row>
    <row r="90" spans="1:197" ht="16.5" customHeight="1">
      <c r="A90" s="167" t="s">
        <v>227</v>
      </c>
      <c r="B90" s="175">
        <v>1</v>
      </c>
      <c r="C90" s="176">
        <v>0</v>
      </c>
      <c r="D90" s="209">
        <v>49</v>
      </c>
      <c r="E90" s="177">
        <v>0</v>
      </c>
      <c r="F90" s="177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</row>
    <row r="91" spans="1:197" ht="16.5" customHeight="1">
      <c r="A91" s="167" t="s">
        <v>286</v>
      </c>
      <c r="B91" s="175">
        <v>6</v>
      </c>
      <c r="C91" s="176">
        <v>1</v>
      </c>
      <c r="D91" s="209">
        <v>480</v>
      </c>
      <c r="E91" s="177">
        <v>150</v>
      </c>
      <c r="F91" s="226" t="s">
        <v>257</v>
      </c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</row>
    <row r="92" spans="1:197" ht="16.5" customHeight="1">
      <c r="A92" s="167" t="s">
        <v>287</v>
      </c>
      <c r="B92" s="175">
        <v>4</v>
      </c>
      <c r="C92" s="176">
        <v>0</v>
      </c>
      <c r="D92" s="209">
        <v>279</v>
      </c>
      <c r="E92" s="177">
        <v>0</v>
      </c>
      <c r="F92" s="177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</row>
    <row r="93" spans="1:197" ht="16.5" customHeight="1">
      <c r="A93" s="167" t="s">
        <v>280</v>
      </c>
      <c r="B93" s="175">
        <v>4</v>
      </c>
      <c r="C93" s="176">
        <v>0</v>
      </c>
      <c r="D93" s="209">
        <v>861</v>
      </c>
      <c r="E93" s="177">
        <v>0</v>
      </c>
      <c r="F93" s="177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</row>
    <row r="94" spans="1:197" ht="16.5" customHeight="1">
      <c r="A94" s="167" t="s">
        <v>338</v>
      </c>
      <c r="B94" s="175">
        <v>5</v>
      </c>
      <c r="C94" s="176">
        <v>0</v>
      </c>
      <c r="D94" s="209">
        <v>496</v>
      </c>
      <c r="E94" s="177">
        <v>0</v>
      </c>
      <c r="F94" s="177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</row>
    <row r="95" spans="1:197" ht="16.5" customHeight="1" thickBot="1">
      <c r="A95" s="225" t="s">
        <v>278</v>
      </c>
      <c r="B95" s="175">
        <v>2</v>
      </c>
      <c r="C95" s="176">
        <v>0</v>
      </c>
      <c r="D95" s="209">
        <v>924</v>
      </c>
      <c r="E95" s="177">
        <v>0</v>
      </c>
      <c r="F95" s="177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</row>
    <row r="96" spans="1:197" ht="16.5" customHeight="1" thickBot="1">
      <c r="A96" s="318" t="s">
        <v>277</v>
      </c>
      <c r="B96" s="311">
        <f>SUM(B97:B108)</f>
        <v>41</v>
      </c>
      <c r="C96" s="312">
        <f>SUM(C97:C108)</f>
        <v>7</v>
      </c>
      <c r="D96" s="314">
        <f>SUM(D97:D108)</f>
        <v>8712</v>
      </c>
      <c r="E96" s="314">
        <f>SUM(E97:E108)</f>
        <v>711</v>
      </c>
      <c r="F96" s="314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</row>
    <row r="97" spans="1:197" ht="16.5" customHeight="1" thickTop="1">
      <c r="A97" s="225" t="s">
        <v>268</v>
      </c>
      <c r="B97" s="175">
        <v>4</v>
      </c>
      <c r="C97" s="176">
        <v>0</v>
      </c>
      <c r="D97" s="209">
        <v>441</v>
      </c>
      <c r="E97" s="177">
        <v>0</v>
      </c>
      <c r="F97" s="177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</row>
    <row r="98" spans="1:197" ht="16.5" customHeight="1">
      <c r="A98" s="225" t="s">
        <v>267</v>
      </c>
      <c r="B98" s="175">
        <v>2</v>
      </c>
      <c r="C98" s="176">
        <v>0</v>
      </c>
      <c r="D98" s="209">
        <v>155</v>
      </c>
      <c r="E98" s="177">
        <v>0</v>
      </c>
      <c r="F98" s="177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</row>
    <row r="99" spans="1:197" ht="16.5" customHeight="1">
      <c r="A99" s="225" t="s">
        <v>266</v>
      </c>
      <c r="B99" s="175">
        <v>5</v>
      </c>
      <c r="C99" s="176">
        <v>1</v>
      </c>
      <c r="D99" s="209">
        <v>210</v>
      </c>
      <c r="E99" s="177">
        <v>45</v>
      </c>
      <c r="F99" s="226" t="s">
        <v>257</v>
      </c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</row>
    <row r="100" spans="1:197" ht="16.5" customHeight="1">
      <c r="A100" s="225" t="s">
        <v>293</v>
      </c>
      <c r="B100" s="175">
        <v>2</v>
      </c>
      <c r="C100" s="176">
        <v>0</v>
      </c>
      <c r="D100" s="209">
        <v>34</v>
      </c>
      <c r="E100" s="177">
        <v>0</v>
      </c>
      <c r="F100" s="177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</row>
    <row r="101" spans="1:197" ht="16.5" customHeight="1">
      <c r="A101" s="225" t="s">
        <v>168</v>
      </c>
      <c r="B101" s="175">
        <v>2</v>
      </c>
      <c r="C101" s="176">
        <v>1</v>
      </c>
      <c r="D101" s="209">
        <v>76</v>
      </c>
      <c r="E101" s="177">
        <v>66</v>
      </c>
      <c r="F101" s="226" t="s">
        <v>294</v>
      </c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</row>
    <row r="102" spans="1:197" ht="16.5" customHeight="1">
      <c r="A102" s="225" t="s">
        <v>169</v>
      </c>
      <c r="B102" s="175">
        <v>3</v>
      </c>
      <c r="C102" s="176">
        <v>0</v>
      </c>
      <c r="D102" s="209">
        <v>1165</v>
      </c>
      <c r="E102" s="177">
        <v>0</v>
      </c>
      <c r="F102" s="177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</row>
    <row r="103" spans="1:197" ht="16.5" customHeight="1">
      <c r="A103" s="225" t="s">
        <v>170</v>
      </c>
      <c r="B103" s="68">
        <v>3</v>
      </c>
      <c r="C103" s="156">
        <v>0</v>
      </c>
      <c r="D103" s="140">
        <v>83</v>
      </c>
      <c r="E103" s="55">
        <v>0</v>
      </c>
      <c r="F103" s="227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</row>
    <row r="104" spans="1:197" ht="16.5" customHeight="1">
      <c r="A104" s="225" t="s">
        <v>286</v>
      </c>
      <c r="B104" s="68">
        <v>3</v>
      </c>
      <c r="C104" s="156">
        <v>0</v>
      </c>
      <c r="D104" s="140">
        <v>361</v>
      </c>
      <c r="E104" s="55">
        <v>0</v>
      </c>
      <c r="F104" s="227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</row>
    <row r="105" spans="1:197" ht="16.5" customHeight="1">
      <c r="A105" s="225" t="s">
        <v>287</v>
      </c>
      <c r="B105" s="68">
        <v>2</v>
      </c>
      <c r="C105" s="156">
        <v>0</v>
      </c>
      <c r="D105" s="140">
        <v>76</v>
      </c>
      <c r="E105" s="55">
        <v>0</v>
      </c>
      <c r="F105" s="227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</row>
    <row r="106" spans="1:197" ht="16.5" customHeight="1">
      <c r="A106" s="225" t="s">
        <v>280</v>
      </c>
      <c r="B106" s="171">
        <v>0</v>
      </c>
      <c r="C106" s="55">
        <v>0</v>
      </c>
      <c r="D106" s="68">
        <v>0</v>
      </c>
      <c r="E106" s="140">
        <v>0</v>
      </c>
      <c r="F106" s="226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</row>
    <row r="107" spans="1:197" ht="16.5" customHeight="1">
      <c r="A107" s="225" t="s">
        <v>279</v>
      </c>
      <c r="B107" s="171">
        <v>10</v>
      </c>
      <c r="C107" s="55">
        <v>4</v>
      </c>
      <c r="D107" s="68">
        <v>3819</v>
      </c>
      <c r="E107" s="140">
        <v>480</v>
      </c>
      <c r="F107" s="226" t="s">
        <v>282</v>
      </c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</row>
    <row r="108" spans="1:197" ht="16.5" customHeight="1" thickBot="1">
      <c r="A108" s="225" t="s">
        <v>278</v>
      </c>
      <c r="B108" s="171">
        <v>5</v>
      </c>
      <c r="C108" s="55">
        <v>1</v>
      </c>
      <c r="D108" s="68">
        <v>2292</v>
      </c>
      <c r="E108" s="140">
        <v>120</v>
      </c>
      <c r="F108" s="226" t="s">
        <v>281</v>
      </c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</row>
    <row r="109" spans="1:197" ht="16.5" customHeight="1" thickBot="1">
      <c r="A109" s="318" t="s">
        <v>253</v>
      </c>
      <c r="B109" s="311">
        <f>SUM(B110:B121)</f>
        <v>46</v>
      </c>
      <c r="C109" s="312">
        <f>SUM(C110:C121)</f>
        <v>8</v>
      </c>
      <c r="D109" s="314">
        <f>SUM(D110:D121)</f>
        <v>8532</v>
      </c>
      <c r="E109" s="314">
        <f>SUM(E110:E121)</f>
        <v>606</v>
      </c>
      <c r="F109" s="314"/>
      <c r="G109" s="67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</row>
    <row r="110" spans="1:197" ht="16.5" customHeight="1" thickTop="1">
      <c r="A110" s="225" t="s">
        <v>268</v>
      </c>
      <c r="B110" s="171">
        <v>9</v>
      </c>
      <c r="C110" s="182">
        <v>4</v>
      </c>
      <c r="D110" s="183">
        <v>2691</v>
      </c>
      <c r="E110" s="140">
        <v>419</v>
      </c>
      <c r="F110" s="226" t="s">
        <v>273</v>
      </c>
      <c r="G110" s="67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</row>
    <row r="111" spans="1:197" ht="16.5" customHeight="1">
      <c r="A111" s="225" t="s">
        <v>267</v>
      </c>
      <c r="B111" s="171">
        <v>5</v>
      </c>
      <c r="C111" s="55">
        <v>0</v>
      </c>
      <c r="D111" s="68">
        <v>467</v>
      </c>
      <c r="E111" s="140">
        <v>0</v>
      </c>
      <c r="F111" s="226"/>
      <c r="G111" s="67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</row>
    <row r="112" spans="1:197" ht="16.5" customHeight="1">
      <c r="A112" s="225" t="s">
        <v>266</v>
      </c>
      <c r="B112" s="171">
        <v>4</v>
      </c>
      <c r="C112" s="55">
        <v>0</v>
      </c>
      <c r="D112" s="68">
        <v>728</v>
      </c>
      <c r="E112" s="140">
        <v>0</v>
      </c>
      <c r="F112" s="55"/>
      <c r="G112" s="67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</row>
    <row r="113" spans="1:197" ht="16.5" customHeight="1">
      <c r="A113" s="225" t="s">
        <v>260</v>
      </c>
      <c r="B113" s="68">
        <v>1</v>
      </c>
      <c r="C113" s="156">
        <v>0</v>
      </c>
      <c r="D113" s="68">
        <v>10</v>
      </c>
      <c r="E113" s="55">
        <v>0</v>
      </c>
      <c r="F113" s="226"/>
      <c r="G113" s="67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</row>
    <row r="114" spans="1:197" ht="16.5" customHeight="1">
      <c r="A114" s="225" t="s">
        <v>190</v>
      </c>
      <c r="B114" s="68">
        <v>3</v>
      </c>
      <c r="C114" s="156">
        <v>0</v>
      </c>
      <c r="D114" s="68">
        <v>178</v>
      </c>
      <c r="E114" s="55">
        <v>0</v>
      </c>
      <c r="F114" s="227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</row>
    <row r="115" spans="1:197" ht="16.5" customHeight="1">
      <c r="A115" s="225" t="s">
        <v>261</v>
      </c>
      <c r="B115" s="68">
        <v>2</v>
      </c>
      <c r="C115" s="156">
        <v>0</v>
      </c>
      <c r="D115" s="68">
        <v>140</v>
      </c>
      <c r="E115" s="55">
        <v>0</v>
      </c>
      <c r="F115" s="226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</row>
    <row r="116" spans="1:197" ht="16.5" customHeight="1">
      <c r="A116" s="225" t="s">
        <v>189</v>
      </c>
      <c r="B116" s="68">
        <v>1</v>
      </c>
      <c r="C116" s="156">
        <v>0</v>
      </c>
      <c r="D116" s="68">
        <v>20</v>
      </c>
      <c r="E116" s="55">
        <v>0</v>
      </c>
      <c r="F116" s="226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</row>
    <row r="117" spans="1:197" ht="16.5" customHeight="1">
      <c r="A117" s="225" t="s">
        <v>185</v>
      </c>
      <c r="B117" s="68">
        <v>7</v>
      </c>
      <c r="C117" s="156">
        <v>0</v>
      </c>
      <c r="D117" s="68">
        <v>1810</v>
      </c>
      <c r="E117" s="55">
        <v>0</v>
      </c>
      <c r="F117" s="227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</row>
    <row r="118" spans="1:197" ht="16.5" customHeight="1">
      <c r="A118" s="225" t="s">
        <v>256</v>
      </c>
      <c r="B118" s="68">
        <v>3</v>
      </c>
      <c r="C118" s="156">
        <v>1</v>
      </c>
      <c r="D118" s="68">
        <v>614</v>
      </c>
      <c r="E118" s="55">
        <v>35</v>
      </c>
      <c r="F118" s="226" t="s">
        <v>257</v>
      </c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</row>
    <row r="119" spans="1:197" ht="16.5" customHeight="1">
      <c r="A119" s="225" t="s">
        <v>57</v>
      </c>
      <c r="B119" s="68">
        <v>6</v>
      </c>
      <c r="C119" s="156">
        <v>3</v>
      </c>
      <c r="D119" s="68">
        <v>730</v>
      </c>
      <c r="E119" s="55">
        <v>152</v>
      </c>
      <c r="F119" s="226" t="s">
        <v>254</v>
      </c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</row>
    <row r="120" spans="1:197" ht="16.5" customHeight="1">
      <c r="A120" s="225" t="s">
        <v>56</v>
      </c>
      <c r="B120" s="68">
        <v>4</v>
      </c>
      <c r="C120" s="156">
        <v>0</v>
      </c>
      <c r="D120" s="68">
        <v>1130</v>
      </c>
      <c r="E120" s="55">
        <v>0</v>
      </c>
      <c r="F120" s="227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</row>
    <row r="121" spans="1:197" ht="16.5" customHeight="1" thickBot="1">
      <c r="A121" s="225" t="s">
        <v>181</v>
      </c>
      <c r="B121" s="68">
        <v>1</v>
      </c>
      <c r="C121" s="156">
        <v>0</v>
      </c>
      <c r="D121" s="68">
        <v>14</v>
      </c>
      <c r="E121" s="55">
        <v>0</v>
      </c>
      <c r="F121" s="226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</row>
    <row r="122" spans="1:197" ht="16.5" customHeight="1" thickBot="1">
      <c r="A122" s="318" t="s">
        <v>242</v>
      </c>
      <c r="B122" s="311">
        <f>SUM(B123:B134)</f>
        <v>33</v>
      </c>
      <c r="C122" s="312">
        <f>SUM(C123:C134)</f>
        <v>4</v>
      </c>
      <c r="D122" s="314">
        <f>SUM(D123:D134)</f>
        <v>8227</v>
      </c>
      <c r="E122" s="314">
        <f>SUM(E123:E134)</f>
        <v>392</v>
      </c>
      <c r="F122" s="314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</row>
    <row r="123" spans="1:197" ht="16.5" customHeight="1" thickTop="1">
      <c r="A123" s="228" t="s">
        <v>249</v>
      </c>
      <c r="B123" s="175">
        <v>10</v>
      </c>
      <c r="C123" s="176">
        <v>1</v>
      </c>
      <c r="D123" s="175">
        <v>1496</v>
      </c>
      <c r="E123" s="177">
        <v>49</v>
      </c>
      <c r="F123" s="226" t="s">
        <v>191</v>
      </c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</row>
    <row r="124" spans="1:197" ht="16.5" customHeight="1">
      <c r="A124" s="228" t="s">
        <v>250</v>
      </c>
      <c r="B124" s="175">
        <v>4</v>
      </c>
      <c r="C124" s="176">
        <v>1</v>
      </c>
      <c r="D124" s="175">
        <v>1306</v>
      </c>
      <c r="E124" s="177">
        <v>63</v>
      </c>
      <c r="F124" s="226" t="s">
        <v>164</v>
      </c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</row>
    <row r="125" spans="1:197" ht="16.5" customHeight="1">
      <c r="A125" s="228" t="s">
        <v>251</v>
      </c>
      <c r="B125" s="175">
        <v>6</v>
      </c>
      <c r="C125" s="176">
        <v>0</v>
      </c>
      <c r="D125" s="175">
        <v>3194</v>
      </c>
      <c r="E125" s="177">
        <v>0</v>
      </c>
      <c r="F125" s="229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</row>
    <row r="126" spans="1:197" ht="16.5" customHeight="1">
      <c r="A126" s="228" t="s">
        <v>247</v>
      </c>
      <c r="B126" s="175">
        <v>1</v>
      </c>
      <c r="C126" s="176">
        <v>0</v>
      </c>
      <c r="D126" s="175">
        <v>977</v>
      </c>
      <c r="E126" s="177">
        <v>0</v>
      </c>
      <c r="F126" s="177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</row>
    <row r="127" spans="1:197" ht="16.5" customHeight="1">
      <c r="A127" s="228" t="s">
        <v>229</v>
      </c>
      <c r="B127" s="175">
        <v>1</v>
      </c>
      <c r="C127" s="176">
        <v>0</v>
      </c>
      <c r="D127" s="175">
        <v>160</v>
      </c>
      <c r="E127" s="177">
        <v>0</v>
      </c>
      <c r="F127" s="177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</row>
    <row r="128" spans="1:197" ht="16.5" customHeight="1">
      <c r="A128" s="228" t="s">
        <v>230</v>
      </c>
      <c r="B128" s="175">
        <v>3</v>
      </c>
      <c r="C128" s="176">
        <v>1</v>
      </c>
      <c r="D128" s="175">
        <v>366</v>
      </c>
      <c r="E128" s="177">
        <v>184</v>
      </c>
      <c r="F128" s="229" t="s">
        <v>248</v>
      </c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</row>
    <row r="129" spans="1:197" ht="16.5" customHeight="1">
      <c r="A129" s="230" t="s">
        <v>244</v>
      </c>
      <c r="B129" s="172">
        <v>0</v>
      </c>
      <c r="C129" s="173">
        <v>0</v>
      </c>
      <c r="D129" s="172">
        <v>0</v>
      </c>
      <c r="E129" s="174">
        <v>0</v>
      </c>
      <c r="F129" s="174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</row>
    <row r="130" spans="1:197" ht="16.5" customHeight="1">
      <c r="A130" s="230" t="s">
        <v>219</v>
      </c>
      <c r="B130" s="172">
        <v>2</v>
      </c>
      <c r="C130" s="173">
        <v>1</v>
      </c>
      <c r="D130" s="172">
        <v>139</v>
      </c>
      <c r="E130" s="174">
        <v>96</v>
      </c>
      <c r="F130" s="226" t="s">
        <v>165</v>
      </c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</row>
    <row r="131" spans="1:197" ht="16.5" customHeight="1">
      <c r="A131" s="230" t="s">
        <v>220</v>
      </c>
      <c r="B131" s="172">
        <v>1</v>
      </c>
      <c r="C131" s="173">
        <v>0</v>
      </c>
      <c r="D131" s="172">
        <v>54</v>
      </c>
      <c r="E131" s="174">
        <v>0</v>
      </c>
      <c r="F131" s="174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</row>
    <row r="132" spans="1:197" ht="16.5" customHeight="1">
      <c r="A132" s="225" t="s">
        <v>57</v>
      </c>
      <c r="B132" s="68">
        <v>0</v>
      </c>
      <c r="C132" s="156">
        <v>0</v>
      </c>
      <c r="D132" s="68">
        <v>0</v>
      </c>
      <c r="E132" s="55">
        <v>0</v>
      </c>
      <c r="F132" s="226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</row>
    <row r="133" spans="1:197" ht="16.5" customHeight="1">
      <c r="A133" s="225" t="s">
        <v>56</v>
      </c>
      <c r="B133" s="68">
        <v>3</v>
      </c>
      <c r="C133" s="156">
        <v>0</v>
      </c>
      <c r="D133" s="68">
        <v>480</v>
      </c>
      <c r="E133" s="55">
        <v>0</v>
      </c>
      <c r="F133" s="227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</row>
    <row r="134" spans="1:197" ht="16.5" customHeight="1" thickBot="1">
      <c r="A134" s="225" t="s">
        <v>181</v>
      </c>
      <c r="B134" s="68">
        <v>2</v>
      </c>
      <c r="C134" s="156">
        <v>0</v>
      </c>
      <c r="D134" s="68">
        <v>55</v>
      </c>
      <c r="E134" s="55">
        <v>0</v>
      </c>
      <c r="F134" s="226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</row>
    <row r="135" spans="1:197" ht="16.5" customHeight="1" thickBot="1">
      <c r="A135" s="318" t="s">
        <v>239</v>
      </c>
      <c r="B135" s="311">
        <f>SUM(B136:B147)</f>
        <v>50</v>
      </c>
      <c r="C135" s="312">
        <f>SUM(C136:C147)</f>
        <v>10</v>
      </c>
      <c r="D135" s="311">
        <f>SUM(D136:D147)</f>
        <v>4767</v>
      </c>
      <c r="E135" s="314">
        <f>SUM(E136:E147)</f>
        <v>972</v>
      </c>
      <c r="F135" s="314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</row>
    <row r="136" spans="1:197" ht="16.5" customHeight="1" thickTop="1">
      <c r="A136" s="225" t="s">
        <v>238</v>
      </c>
      <c r="B136" s="68">
        <v>2</v>
      </c>
      <c r="C136" s="156">
        <v>0</v>
      </c>
      <c r="D136" s="68">
        <v>257</v>
      </c>
      <c r="E136" s="55">
        <v>0</v>
      </c>
      <c r="F136" s="226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</row>
    <row r="137" spans="1:197" ht="16.5" customHeight="1">
      <c r="A137" s="225" t="s">
        <v>106</v>
      </c>
      <c r="B137" s="68">
        <v>3</v>
      </c>
      <c r="C137" s="156">
        <v>1</v>
      </c>
      <c r="D137" s="68">
        <v>202</v>
      </c>
      <c r="E137" s="55">
        <v>32</v>
      </c>
      <c r="F137" s="226" t="s">
        <v>164</v>
      </c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</row>
    <row r="138" spans="1:197" ht="16.5" customHeight="1">
      <c r="A138" s="225" t="s">
        <v>211</v>
      </c>
      <c r="B138" s="68">
        <v>4</v>
      </c>
      <c r="C138" s="156">
        <v>1</v>
      </c>
      <c r="D138" s="68">
        <v>825</v>
      </c>
      <c r="E138" s="55">
        <v>115</v>
      </c>
      <c r="F138" s="226" t="s">
        <v>151</v>
      </c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</row>
    <row r="139" spans="1:197" ht="16.5" customHeight="1">
      <c r="A139" s="225" t="s">
        <v>228</v>
      </c>
      <c r="B139" s="68">
        <v>7</v>
      </c>
      <c r="C139" s="156">
        <v>2</v>
      </c>
      <c r="D139" s="68">
        <v>438</v>
      </c>
      <c r="E139" s="55">
        <v>61</v>
      </c>
      <c r="F139" s="226" t="s">
        <v>235</v>
      </c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</row>
    <row r="140" spans="1:197" ht="16.5" customHeight="1">
      <c r="A140" s="225" t="s">
        <v>229</v>
      </c>
      <c r="B140" s="68">
        <v>8</v>
      </c>
      <c r="C140" s="156">
        <v>0</v>
      </c>
      <c r="D140" s="68">
        <v>838</v>
      </c>
      <c r="E140" s="55">
        <v>0</v>
      </c>
      <c r="F140" s="226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25"/>
      <c r="EZ140" s="25"/>
      <c r="FA140" s="25"/>
      <c r="FB140" s="25"/>
      <c r="FC140" s="25"/>
      <c r="FD140" s="25"/>
      <c r="FE140" s="25"/>
      <c r="FF140" s="25"/>
      <c r="FG140" s="25"/>
      <c r="FH140" s="25"/>
      <c r="FI140" s="25"/>
      <c r="FJ140" s="25"/>
      <c r="FK140" s="25"/>
      <c r="FL140" s="25"/>
      <c r="FM140" s="25"/>
      <c r="FN140" s="25"/>
      <c r="FO140" s="25"/>
      <c r="FP140" s="25"/>
      <c r="FQ140" s="25"/>
      <c r="FR140" s="25"/>
      <c r="FS140" s="25"/>
      <c r="FT140" s="25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  <c r="GJ140" s="25"/>
      <c r="GK140" s="25"/>
      <c r="GL140" s="25"/>
      <c r="GM140" s="25"/>
      <c r="GN140" s="25"/>
      <c r="GO140" s="25"/>
    </row>
    <row r="141" spans="1:197" ht="16.5" customHeight="1">
      <c r="A141" s="225" t="s">
        <v>230</v>
      </c>
      <c r="B141" s="68">
        <v>5</v>
      </c>
      <c r="C141" s="156">
        <v>1</v>
      </c>
      <c r="D141" s="68">
        <v>983</v>
      </c>
      <c r="E141" s="55">
        <v>300</v>
      </c>
      <c r="F141" s="226" t="s">
        <v>234</v>
      </c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</row>
    <row r="142" spans="1:197" ht="16.5" customHeight="1">
      <c r="A142" s="225" t="s">
        <v>227</v>
      </c>
      <c r="B142" s="68">
        <v>6</v>
      </c>
      <c r="C142" s="156">
        <v>0</v>
      </c>
      <c r="D142" s="68">
        <v>304</v>
      </c>
      <c r="E142" s="55">
        <v>0</v>
      </c>
      <c r="F142" s="226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</row>
    <row r="143" spans="1:197" ht="16.5" customHeight="1">
      <c r="A143" s="225" t="s">
        <v>219</v>
      </c>
      <c r="B143" s="68">
        <v>5</v>
      </c>
      <c r="C143" s="156">
        <v>4</v>
      </c>
      <c r="D143" s="68">
        <v>474</v>
      </c>
      <c r="E143" s="55">
        <v>454</v>
      </c>
      <c r="F143" s="226" t="s">
        <v>222</v>
      </c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</row>
    <row r="144" spans="1:197" ht="16.5" customHeight="1">
      <c r="A144" s="225" t="s">
        <v>220</v>
      </c>
      <c r="B144" s="68">
        <v>3</v>
      </c>
      <c r="C144" s="156">
        <v>0</v>
      </c>
      <c r="D144" s="68">
        <v>178</v>
      </c>
      <c r="E144" s="55">
        <v>0</v>
      </c>
      <c r="F144" s="227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  <c r="EZ144" s="25"/>
      <c r="FA144" s="25"/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  <c r="GO144" s="25"/>
    </row>
    <row r="145" spans="1:197" ht="16.5" customHeight="1">
      <c r="A145" s="225" t="s">
        <v>57</v>
      </c>
      <c r="B145" s="68">
        <v>1</v>
      </c>
      <c r="C145" s="156">
        <v>0</v>
      </c>
      <c r="D145" s="68">
        <v>29</v>
      </c>
      <c r="E145" s="55">
        <v>0</v>
      </c>
      <c r="F145" s="226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  <c r="GO145" s="25"/>
    </row>
    <row r="146" spans="1:197" ht="16.5" customHeight="1">
      <c r="A146" s="225" t="s">
        <v>56</v>
      </c>
      <c r="B146" s="68">
        <v>4</v>
      </c>
      <c r="C146" s="156">
        <v>0</v>
      </c>
      <c r="D146" s="68">
        <v>199</v>
      </c>
      <c r="E146" s="55">
        <v>0</v>
      </c>
      <c r="F146" s="227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</row>
    <row r="147" spans="1:197" ht="16.5" customHeight="1" thickBot="1">
      <c r="A147" s="225" t="s">
        <v>181</v>
      </c>
      <c r="B147" s="68">
        <v>2</v>
      </c>
      <c r="C147" s="156">
        <v>1</v>
      </c>
      <c r="D147" s="68">
        <v>40</v>
      </c>
      <c r="E147" s="55">
        <v>10</v>
      </c>
      <c r="F147" s="226" t="s">
        <v>164</v>
      </c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</row>
    <row r="148" spans="1:197" ht="16.5" customHeight="1" thickBot="1">
      <c r="A148" s="318" t="s">
        <v>240</v>
      </c>
      <c r="B148" s="311">
        <f>SUM(B149:B160)</f>
        <v>53</v>
      </c>
      <c r="C148" s="312">
        <f>SUM(C149:C160)</f>
        <v>8</v>
      </c>
      <c r="D148" s="311">
        <f>SUM(D149:D160)</f>
        <v>8457</v>
      </c>
      <c r="E148" s="314">
        <f>SUM(E149:E160)</f>
        <v>2479</v>
      </c>
      <c r="F148" s="314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</row>
    <row r="149" spans="1:197" ht="16.5" customHeight="1" thickTop="1">
      <c r="A149" s="225" t="s">
        <v>212</v>
      </c>
      <c r="B149" s="68">
        <v>6</v>
      </c>
      <c r="C149" s="156">
        <v>2</v>
      </c>
      <c r="D149" s="68">
        <v>654</v>
      </c>
      <c r="E149" s="55">
        <v>260</v>
      </c>
      <c r="F149" s="226" t="s">
        <v>192</v>
      </c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</row>
    <row r="150" spans="1:197" ht="16.5" customHeight="1">
      <c r="A150" s="225" t="s">
        <v>210</v>
      </c>
      <c r="B150" s="68">
        <v>5</v>
      </c>
      <c r="C150" s="156">
        <v>1</v>
      </c>
      <c r="D150" s="68">
        <v>1639</v>
      </c>
      <c r="E150" s="55">
        <v>1356</v>
      </c>
      <c r="F150" s="226" t="s">
        <v>165</v>
      </c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</row>
    <row r="151" spans="1:197" ht="16.5" customHeight="1">
      <c r="A151" s="225" t="s">
        <v>211</v>
      </c>
      <c r="B151" s="68">
        <v>2</v>
      </c>
      <c r="C151" s="156">
        <v>0</v>
      </c>
      <c r="D151" s="68">
        <v>52</v>
      </c>
      <c r="E151" s="55">
        <v>0</v>
      </c>
      <c r="F151" s="226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</row>
    <row r="152" spans="1:197" ht="16.5" customHeight="1">
      <c r="A152" s="225" t="s">
        <v>207</v>
      </c>
      <c r="B152" s="68">
        <v>1</v>
      </c>
      <c r="C152" s="156">
        <v>0</v>
      </c>
      <c r="D152" s="68">
        <v>264</v>
      </c>
      <c r="E152" s="55">
        <v>0</v>
      </c>
      <c r="F152" s="231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  <c r="GO152" s="25"/>
    </row>
    <row r="153" spans="1:197" ht="16.5" customHeight="1">
      <c r="A153" s="225" t="s">
        <v>190</v>
      </c>
      <c r="B153" s="68">
        <v>3</v>
      </c>
      <c r="C153" s="156">
        <v>1</v>
      </c>
      <c r="D153" s="68">
        <v>486</v>
      </c>
      <c r="E153" s="55">
        <v>400</v>
      </c>
      <c r="F153" s="226" t="s">
        <v>191</v>
      </c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</row>
    <row r="154" spans="1:197" ht="16.5" customHeight="1">
      <c r="A154" s="225" t="s">
        <v>206</v>
      </c>
      <c r="B154" s="68">
        <v>7</v>
      </c>
      <c r="C154" s="156">
        <v>1</v>
      </c>
      <c r="D154" s="68">
        <v>2485</v>
      </c>
      <c r="E154" s="55">
        <v>10</v>
      </c>
      <c r="F154" s="226" t="s">
        <v>164</v>
      </c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</row>
    <row r="155" spans="1:197" ht="16.5" customHeight="1">
      <c r="A155" s="225" t="s">
        <v>189</v>
      </c>
      <c r="B155" s="68">
        <v>7</v>
      </c>
      <c r="C155" s="156">
        <v>1</v>
      </c>
      <c r="D155" s="68">
        <v>629</v>
      </c>
      <c r="E155" s="55">
        <v>200</v>
      </c>
      <c r="F155" s="226" t="s">
        <v>191</v>
      </c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</row>
    <row r="156" spans="1:197" ht="16.5" customHeight="1">
      <c r="A156" s="225" t="s">
        <v>185</v>
      </c>
      <c r="B156" s="68">
        <v>3</v>
      </c>
      <c r="C156" s="156">
        <v>1</v>
      </c>
      <c r="D156" s="68">
        <v>219</v>
      </c>
      <c r="E156" s="55">
        <v>103</v>
      </c>
      <c r="F156" s="226" t="s">
        <v>164</v>
      </c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</row>
    <row r="157" spans="1:197" ht="16.5" customHeight="1">
      <c r="A157" s="225" t="s">
        <v>117</v>
      </c>
      <c r="B157" s="68">
        <v>3</v>
      </c>
      <c r="C157" s="156">
        <v>0</v>
      </c>
      <c r="D157" s="68">
        <v>160</v>
      </c>
      <c r="E157" s="55">
        <v>0</v>
      </c>
      <c r="F157" s="227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</row>
    <row r="158" spans="1:197" ht="16.5" customHeight="1">
      <c r="A158" s="225" t="s">
        <v>199</v>
      </c>
      <c r="B158" s="68">
        <v>7</v>
      </c>
      <c r="C158" s="156">
        <v>1</v>
      </c>
      <c r="D158" s="68">
        <v>883</v>
      </c>
      <c r="E158" s="55">
        <v>150</v>
      </c>
      <c r="F158" s="226" t="s">
        <v>198</v>
      </c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</row>
    <row r="159" spans="1:197" ht="16.5" customHeight="1">
      <c r="A159" s="225" t="s">
        <v>56</v>
      </c>
      <c r="B159" s="68">
        <v>4</v>
      </c>
      <c r="C159" s="156">
        <v>0</v>
      </c>
      <c r="D159" s="68">
        <v>553</v>
      </c>
      <c r="E159" s="55">
        <v>0</v>
      </c>
      <c r="F159" s="227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</row>
    <row r="160" spans="1:197" ht="16.5" customHeight="1">
      <c r="A160" s="225" t="s">
        <v>181</v>
      </c>
      <c r="B160" s="68">
        <v>5</v>
      </c>
      <c r="C160" s="156">
        <v>0</v>
      </c>
      <c r="D160" s="68">
        <v>433</v>
      </c>
      <c r="E160" s="55">
        <v>0</v>
      </c>
      <c r="F160" s="227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</row>
    <row r="161" spans="1:197" ht="16.5" customHeight="1">
      <c r="A161" s="501" t="s">
        <v>131</v>
      </c>
      <c r="B161" s="501"/>
      <c r="C161" s="501"/>
      <c r="D161" s="501"/>
      <c r="E161" s="501"/>
      <c r="F161" s="501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</row>
    <row r="162" spans="1:197" ht="20.100000000000001" customHeight="1"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25"/>
      <c r="EZ162" s="25"/>
      <c r="FA162" s="25"/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  <c r="GO162" s="25"/>
    </row>
  </sheetData>
  <mergeCells count="6">
    <mergeCell ref="A1:F1"/>
    <mergeCell ref="B3:C3"/>
    <mergeCell ref="D3:E3"/>
    <mergeCell ref="A161:F161"/>
    <mergeCell ref="F3:F4"/>
    <mergeCell ref="A3:A4"/>
  </mergeCells>
  <phoneticPr fontId="4"/>
  <printOptions horizontalCentered="1"/>
  <pageMargins left="0.6692913385826772" right="0.31496062992125984" top="0.71" bottom="0.41" header="0.51181102362204722" footer="0.31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8"/>
  <sheetViews>
    <sheetView zoomScaleNormal="100" workbookViewId="0">
      <pane ySplit="3" topLeftCell="A49" activePane="bottomLeft" state="frozen"/>
      <selection pane="bottomLeft" activeCell="D54" sqref="D54"/>
    </sheetView>
  </sheetViews>
  <sheetFormatPr defaultRowHeight="13.5"/>
  <cols>
    <col min="1" max="4" width="30.625" customWidth="1"/>
  </cols>
  <sheetData>
    <row r="1" spans="1:4" ht="27.75" customHeight="1">
      <c r="A1" s="467" t="s">
        <v>332</v>
      </c>
      <c r="B1" s="467"/>
      <c r="C1" s="467"/>
      <c r="D1" s="467"/>
    </row>
    <row r="2" spans="1:4" ht="19.5" customHeight="1">
      <c r="A2" s="213"/>
      <c r="B2" s="213"/>
      <c r="C2" s="213"/>
      <c r="D2" s="213"/>
    </row>
    <row r="3" spans="1:4" ht="43.5" customHeight="1">
      <c r="A3" s="346" t="s">
        <v>299</v>
      </c>
      <c r="B3" s="346" t="s">
        <v>329</v>
      </c>
      <c r="C3" s="346" t="s">
        <v>300</v>
      </c>
      <c r="D3" s="347" t="s">
        <v>301</v>
      </c>
    </row>
    <row r="4" spans="1:4" ht="21.75" customHeight="1">
      <c r="A4" s="217" t="s">
        <v>346</v>
      </c>
      <c r="B4" s="218">
        <v>39465</v>
      </c>
      <c r="C4" s="348" t="s">
        <v>304</v>
      </c>
      <c r="D4" s="214">
        <v>2.1</v>
      </c>
    </row>
    <row r="5" spans="1:4" ht="21.75" customHeight="1">
      <c r="A5" s="217"/>
      <c r="B5" s="218">
        <v>39519</v>
      </c>
      <c r="C5" s="348" t="s">
        <v>305</v>
      </c>
      <c r="D5" s="214">
        <v>2.1</v>
      </c>
    </row>
    <row r="6" spans="1:4" ht="21.75" customHeight="1">
      <c r="A6" s="217"/>
      <c r="B6" s="219">
        <v>39548</v>
      </c>
      <c r="C6" s="349">
        <v>1.95</v>
      </c>
      <c r="D6" s="214">
        <v>2.1</v>
      </c>
    </row>
    <row r="7" spans="1:4" ht="21.75" customHeight="1">
      <c r="A7" s="217"/>
      <c r="B7" s="219">
        <v>39584</v>
      </c>
      <c r="C7" s="349">
        <v>2.15</v>
      </c>
      <c r="D7" s="214">
        <v>2.4</v>
      </c>
    </row>
    <row r="8" spans="1:4" ht="21.75" customHeight="1">
      <c r="A8" s="217"/>
      <c r="B8" s="219">
        <v>39610</v>
      </c>
      <c r="C8" s="349">
        <v>2.35</v>
      </c>
      <c r="D8" s="214">
        <v>2.4500000000000002</v>
      </c>
    </row>
    <row r="9" spans="1:4" ht="21.75" customHeight="1">
      <c r="A9" s="217"/>
      <c r="B9" s="219">
        <v>39640</v>
      </c>
      <c r="C9" s="349">
        <v>2.25</v>
      </c>
      <c r="D9" s="214">
        <v>2.4</v>
      </c>
    </row>
    <row r="10" spans="1:4" ht="21.75" customHeight="1">
      <c r="A10" s="217"/>
      <c r="B10" s="219">
        <v>39673</v>
      </c>
      <c r="C10" s="349">
        <v>2.15</v>
      </c>
      <c r="D10" s="214">
        <v>2.25</v>
      </c>
    </row>
    <row r="11" spans="1:4" ht="21.75" customHeight="1">
      <c r="A11" s="217"/>
      <c r="B11" s="219">
        <v>39701</v>
      </c>
      <c r="C11" s="349">
        <v>2.15</v>
      </c>
      <c r="D11" s="214">
        <v>2.2999999999999998</v>
      </c>
    </row>
    <row r="12" spans="1:4" ht="21.75" customHeight="1">
      <c r="A12" s="217"/>
      <c r="B12" s="219">
        <v>39731</v>
      </c>
      <c r="C12" s="349">
        <v>2.15</v>
      </c>
      <c r="D12" s="214">
        <v>2.35</v>
      </c>
    </row>
    <row r="13" spans="1:4" ht="21.75" customHeight="1">
      <c r="A13" s="217"/>
      <c r="B13" s="219">
        <v>39765</v>
      </c>
      <c r="C13" s="349">
        <v>2.15</v>
      </c>
      <c r="D13" s="214">
        <v>2.4</v>
      </c>
    </row>
    <row r="14" spans="1:4" ht="21.75" customHeight="1">
      <c r="A14" s="217"/>
      <c r="B14" s="219">
        <v>39792</v>
      </c>
      <c r="C14" s="349">
        <v>2.2000000000000002</v>
      </c>
      <c r="D14" s="214" t="s">
        <v>303</v>
      </c>
    </row>
    <row r="15" spans="1:4" ht="21.75" customHeight="1">
      <c r="A15" s="217"/>
      <c r="B15" s="219">
        <v>39832</v>
      </c>
      <c r="C15" s="350" t="s">
        <v>306</v>
      </c>
      <c r="D15" s="214">
        <v>2.25</v>
      </c>
    </row>
    <row r="16" spans="1:4" ht="21.75" customHeight="1">
      <c r="A16" s="217"/>
      <c r="B16" s="219">
        <v>39856</v>
      </c>
      <c r="C16" s="350" t="s">
        <v>307</v>
      </c>
      <c r="D16" s="214" t="s">
        <v>303</v>
      </c>
    </row>
    <row r="17" spans="1:4" ht="21.75" customHeight="1">
      <c r="A17" s="217"/>
      <c r="B17" s="219">
        <v>39883</v>
      </c>
      <c r="C17" s="350" t="s">
        <v>306</v>
      </c>
      <c r="D17" s="214" t="s">
        <v>303</v>
      </c>
    </row>
    <row r="18" spans="1:4" ht="21.75" customHeight="1">
      <c r="A18" s="217" t="s">
        <v>347</v>
      </c>
      <c r="B18" s="219">
        <v>39913</v>
      </c>
      <c r="C18" s="350" t="s">
        <v>307</v>
      </c>
      <c r="D18" s="214" t="s">
        <v>308</v>
      </c>
    </row>
    <row r="19" spans="1:4" ht="21.75" customHeight="1">
      <c r="A19" s="217"/>
      <c r="B19" s="219">
        <v>39951</v>
      </c>
      <c r="C19" s="350" t="s">
        <v>307</v>
      </c>
      <c r="D19" s="214" t="s">
        <v>307</v>
      </c>
    </row>
    <row r="20" spans="1:4" ht="21.75" customHeight="1">
      <c r="A20" s="217"/>
      <c r="B20" s="219">
        <v>39974</v>
      </c>
      <c r="C20" s="350" t="s">
        <v>306</v>
      </c>
      <c r="D20" s="215" t="s">
        <v>303</v>
      </c>
    </row>
    <row r="21" spans="1:4" ht="21.75" customHeight="1">
      <c r="A21" s="217"/>
      <c r="B21" s="219">
        <v>40004</v>
      </c>
      <c r="C21" s="350" t="s">
        <v>309</v>
      </c>
      <c r="D21" s="215">
        <v>1.9</v>
      </c>
    </row>
    <row r="22" spans="1:4" ht="21.75" customHeight="1">
      <c r="A22" s="217"/>
      <c r="B22" s="219">
        <v>40101</v>
      </c>
      <c r="C22" s="350" t="s">
        <v>310</v>
      </c>
      <c r="D22" s="215">
        <v>1.7</v>
      </c>
    </row>
    <row r="23" spans="1:4" ht="21.75" customHeight="1">
      <c r="A23" s="217"/>
      <c r="B23" s="219">
        <v>40156</v>
      </c>
      <c r="C23" s="350" t="s">
        <v>311</v>
      </c>
      <c r="D23" s="215">
        <v>1.85</v>
      </c>
    </row>
    <row r="24" spans="1:4" ht="21.75" customHeight="1">
      <c r="A24" s="217" t="s">
        <v>348</v>
      </c>
      <c r="B24" s="219">
        <v>40282</v>
      </c>
      <c r="C24" s="350" t="s">
        <v>310</v>
      </c>
      <c r="D24" s="215">
        <v>1.65</v>
      </c>
    </row>
    <row r="25" spans="1:4" ht="21.75" customHeight="1">
      <c r="A25" s="217"/>
      <c r="B25" s="219">
        <v>40317</v>
      </c>
      <c r="C25" s="350" t="s">
        <v>311</v>
      </c>
      <c r="D25" s="214">
        <v>1.6</v>
      </c>
    </row>
    <row r="26" spans="1:4" ht="21.75" customHeight="1">
      <c r="A26" s="217"/>
      <c r="B26" s="219">
        <v>40469</v>
      </c>
      <c r="C26" s="350" t="s">
        <v>312</v>
      </c>
      <c r="D26" s="214">
        <v>1.3</v>
      </c>
    </row>
    <row r="27" spans="1:4" ht="21.75" customHeight="1">
      <c r="A27" s="217"/>
      <c r="B27" s="219">
        <v>40493</v>
      </c>
      <c r="C27" s="350" t="s">
        <v>311</v>
      </c>
      <c r="D27" s="214">
        <v>1.4</v>
      </c>
    </row>
    <row r="28" spans="1:4" ht="21.75" customHeight="1">
      <c r="A28" s="217"/>
      <c r="B28" s="219">
        <v>40522</v>
      </c>
      <c r="C28" s="350" t="s">
        <v>310</v>
      </c>
      <c r="D28" s="214">
        <v>1.4</v>
      </c>
    </row>
    <row r="29" spans="1:4" ht="21.75" customHeight="1">
      <c r="A29" s="217" t="s">
        <v>349</v>
      </c>
      <c r="B29" s="219" t="s">
        <v>313</v>
      </c>
      <c r="C29" s="350" t="s">
        <v>311</v>
      </c>
      <c r="D29" s="214">
        <v>1.55</v>
      </c>
    </row>
    <row r="30" spans="1:4" ht="21.75" customHeight="1">
      <c r="A30" s="217"/>
      <c r="B30" s="219">
        <v>40737</v>
      </c>
      <c r="C30" s="350" t="s">
        <v>310</v>
      </c>
      <c r="D30" s="215" t="s">
        <v>314</v>
      </c>
    </row>
    <row r="31" spans="1:4" ht="21.75" customHeight="1">
      <c r="A31" s="217"/>
      <c r="B31" s="219">
        <v>40765</v>
      </c>
      <c r="C31" s="350" t="s">
        <v>311</v>
      </c>
      <c r="D31" s="215">
        <v>1.35</v>
      </c>
    </row>
    <row r="32" spans="1:4" ht="21.75" customHeight="1">
      <c r="A32" s="217" t="s">
        <v>350</v>
      </c>
      <c r="B32" s="219">
        <v>41045</v>
      </c>
      <c r="C32" s="350" t="s">
        <v>312</v>
      </c>
      <c r="D32" s="215">
        <v>1.3</v>
      </c>
    </row>
    <row r="33" spans="1:4" ht="21.75" customHeight="1">
      <c r="A33" s="217" t="s">
        <v>351</v>
      </c>
      <c r="B33" s="219">
        <v>41319</v>
      </c>
      <c r="C33" s="350" t="s">
        <v>315</v>
      </c>
      <c r="D33" s="215">
        <v>1.1499999999999999</v>
      </c>
    </row>
    <row r="34" spans="1:4" ht="21.75" customHeight="1">
      <c r="A34" s="217"/>
      <c r="B34" s="219">
        <v>41374</v>
      </c>
      <c r="C34" s="350" t="s">
        <v>316</v>
      </c>
      <c r="D34" s="214" t="s">
        <v>317</v>
      </c>
    </row>
    <row r="35" spans="1:4" ht="21.75" customHeight="1">
      <c r="A35" s="217"/>
      <c r="B35" s="219">
        <v>41407</v>
      </c>
      <c r="C35" s="350" t="s">
        <v>315</v>
      </c>
      <c r="D35" s="214" t="s">
        <v>318</v>
      </c>
    </row>
    <row r="36" spans="1:4" ht="21.75" customHeight="1">
      <c r="A36" s="217"/>
      <c r="B36" s="219">
        <v>41465</v>
      </c>
      <c r="C36" s="350" t="s">
        <v>312</v>
      </c>
      <c r="D36" s="214" t="s">
        <v>319</v>
      </c>
    </row>
    <row r="37" spans="1:4" ht="21.75" customHeight="1">
      <c r="A37" s="217"/>
      <c r="B37" s="219">
        <v>41528</v>
      </c>
      <c r="C37" s="350" t="s">
        <v>315</v>
      </c>
      <c r="D37" s="214" t="s">
        <v>320</v>
      </c>
    </row>
    <row r="38" spans="1:4" ht="21.75" customHeight="1">
      <c r="A38" s="217"/>
      <c r="B38" s="219">
        <v>41556</v>
      </c>
      <c r="C38" s="350" t="s">
        <v>321</v>
      </c>
      <c r="D38" s="214" t="s">
        <v>303</v>
      </c>
    </row>
    <row r="39" spans="1:4" ht="21.75" customHeight="1">
      <c r="A39" s="217" t="s">
        <v>352</v>
      </c>
      <c r="B39" s="219">
        <v>41738</v>
      </c>
      <c r="C39" s="350" t="s">
        <v>322</v>
      </c>
      <c r="D39" s="214" t="s">
        <v>317</v>
      </c>
    </row>
    <row r="40" spans="1:4" ht="21.75" customHeight="1">
      <c r="A40" s="217"/>
      <c r="B40" s="219">
        <v>41922</v>
      </c>
      <c r="C40" s="350" t="s">
        <v>319</v>
      </c>
      <c r="D40" s="214" t="s">
        <v>323</v>
      </c>
    </row>
    <row r="41" spans="1:4" ht="21.75" customHeight="1">
      <c r="A41" s="217" t="s">
        <v>353</v>
      </c>
      <c r="B41" s="219">
        <v>42095</v>
      </c>
      <c r="C41" s="350" t="s">
        <v>318</v>
      </c>
      <c r="D41" s="214" t="s">
        <v>303</v>
      </c>
    </row>
    <row r="42" spans="1:4" ht="21.75" customHeight="1">
      <c r="A42" s="217"/>
      <c r="B42" s="219">
        <v>42286</v>
      </c>
      <c r="C42" s="350" t="s">
        <v>323</v>
      </c>
      <c r="D42" s="214" t="s">
        <v>324</v>
      </c>
    </row>
    <row r="43" spans="1:4" ht="21.75" customHeight="1">
      <c r="A43" s="217"/>
      <c r="B43" s="219">
        <v>42410</v>
      </c>
      <c r="C43" s="350" t="s">
        <v>323</v>
      </c>
      <c r="D43" s="216">
        <v>1</v>
      </c>
    </row>
    <row r="44" spans="1:4" ht="21.75" customHeight="1">
      <c r="A44" s="217"/>
      <c r="B44" s="219">
        <v>42439</v>
      </c>
      <c r="C44" s="350" t="s">
        <v>323</v>
      </c>
      <c r="D44" s="214" t="s">
        <v>325</v>
      </c>
    </row>
    <row r="45" spans="1:4" ht="21.75" customHeight="1">
      <c r="A45" s="217" t="s">
        <v>354</v>
      </c>
      <c r="B45" s="219">
        <v>42473</v>
      </c>
      <c r="C45" s="350" t="s">
        <v>320</v>
      </c>
      <c r="D45" s="214" t="s">
        <v>302</v>
      </c>
    </row>
    <row r="46" spans="1:4" ht="21.75" customHeight="1">
      <c r="A46" s="217"/>
      <c r="B46" s="219">
        <v>42656</v>
      </c>
      <c r="C46" s="350" t="s">
        <v>359</v>
      </c>
      <c r="D46" s="214" t="s">
        <v>302</v>
      </c>
    </row>
    <row r="47" spans="1:4" ht="21.75" customHeight="1">
      <c r="A47" s="293"/>
      <c r="B47" s="219">
        <v>42662</v>
      </c>
      <c r="C47" s="350" t="s">
        <v>360</v>
      </c>
      <c r="D47" s="214" t="s">
        <v>302</v>
      </c>
    </row>
    <row r="48" spans="1:4" ht="21.75" customHeight="1">
      <c r="A48" s="217" t="s">
        <v>373</v>
      </c>
      <c r="B48" s="219">
        <v>42837</v>
      </c>
      <c r="C48" s="350" t="s">
        <v>372</v>
      </c>
      <c r="D48" s="214" t="s">
        <v>302</v>
      </c>
    </row>
    <row r="49" spans="1:4" ht="21.75" customHeight="1">
      <c r="A49" s="217"/>
      <c r="B49" s="219">
        <v>42927</v>
      </c>
      <c r="C49" s="350" t="s">
        <v>397</v>
      </c>
      <c r="D49" s="214" t="s">
        <v>302</v>
      </c>
    </row>
    <row r="50" spans="1:4" ht="21.75" customHeight="1">
      <c r="A50" s="217" t="s">
        <v>405</v>
      </c>
      <c r="B50" s="219">
        <v>43556</v>
      </c>
      <c r="C50" s="406" t="s">
        <v>406</v>
      </c>
      <c r="D50" s="214" t="s">
        <v>302</v>
      </c>
    </row>
    <row r="51" spans="1:4" ht="21.75" customHeight="1">
      <c r="A51" s="217" t="s">
        <v>468</v>
      </c>
      <c r="B51" s="219">
        <v>44621</v>
      </c>
      <c r="C51" s="406" t="s">
        <v>469</v>
      </c>
      <c r="D51" s="214" t="s">
        <v>302</v>
      </c>
    </row>
    <row r="52" spans="1:4" ht="21.75" customHeight="1">
      <c r="A52" s="217" t="s">
        <v>470</v>
      </c>
      <c r="B52" s="219">
        <v>44652</v>
      </c>
      <c r="C52" s="406" t="s">
        <v>471</v>
      </c>
      <c r="D52" s="214" t="s">
        <v>302</v>
      </c>
    </row>
    <row r="53" spans="1:4" ht="21.75" customHeight="1">
      <c r="A53" s="217"/>
      <c r="B53" s="219">
        <v>44682</v>
      </c>
      <c r="C53" s="406" t="s">
        <v>472</v>
      </c>
      <c r="D53" s="214" t="s">
        <v>302</v>
      </c>
    </row>
    <row r="54" spans="1:4" ht="21.75" customHeight="1">
      <c r="A54" s="217"/>
      <c r="B54" s="219">
        <v>44958</v>
      </c>
      <c r="C54" s="406" t="s">
        <v>487</v>
      </c>
      <c r="D54" s="214" t="s">
        <v>495</v>
      </c>
    </row>
    <row r="55" spans="1:4" ht="21.75" customHeight="1">
      <c r="A55" s="217" t="s">
        <v>494</v>
      </c>
      <c r="B55" s="219">
        <v>45017</v>
      </c>
      <c r="C55" s="406" t="s">
        <v>495</v>
      </c>
      <c r="D55" s="214" t="s">
        <v>496</v>
      </c>
    </row>
    <row r="56" spans="1:4" ht="21.75" customHeight="1">
      <c r="A56" s="217"/>
      <c r="B56" s="219">
        <v>45047</v>
      </c>
      <c r="C56" s="406" t="s">
        <v>493</v>
      </c>
      <c r="D56" s="214" t="s">
        <v>495</v>
      </c>
    </row>
    <row r="57" spans="1:4" ht="21.75" customHeight="1">
      <c r="A57" s="210" t="s">
        <v>326</v>
      </c>
      <c r="B57" s="210"/>
      <c r="C57" s="210"/>
      <c r="D57" s="211"/>
    </row>
    <row r="58" spans="1:4" ht="21.75" customHeight="1">
      <c r="A58" s="212" t="s">
        <v>327</v>
      </c>
      <c r="B58" s="212"/>
      <c r="C58" s="212"/>
      <c r="D58" s="369" t="s">
        <v>331</v>
      </c>
    </row>
  </sheetData>
  <mergeCells count="1">
    <mergeCell ref="A1:D1"/>
  </mergeCells>
  <phoneticPr fontId="4"/>
  <pageMargins left="1.1811023622047245" right="0.78740157480314965" top="0.59055118110236227" bottom="0.39370078740157483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36"/>
  <sheetViews>
    <sheetView zoomScale="85" zoomScaleNormal="85" workbookViewId="0">
      <selection activeCell="J6" sqref="J6"/>
    </sheetView>
  </sheetViews>
  <sheetFormatPr defaultRowHeight="13.5"/>
  <cols>
    <col min="1" max="1" width="17.375" style="158" customWidth="1"/>
    <col min="2" max="2" width="11" customWidth="1"/>
    <col min="3" max="3" width="13.75" customWidth="1"/>
    <col min="4" max="4" width="11.75" customWidth="1"/>
    <col min="5" max="5" width="10.875" customWidth="1"/>
    <col min="6" max="6" width="13.75" style="25" customWidth="1"/>
    <col min="7" max="7" width="11.75" style="27" customWidth="1"/>
    <col min="8" max="8" width="10.875" customWidth="1"/>
    <col min="9" max="9" width="13.75" customWidth="1"/>
    <col min="10" max="10" width="11.75" customWidth="1"/>
    <col min="11" max="11" width="11.25" customWidth="1"/>
  </cols>
  <sheetData>
    <row r="1" spans="1:10" ht="28.5" customHeight="1">
      <c r="A1" s="467" t="s">
        <v>55</v>
      </c>
      <c r="B1" s="467"/>
      <c r="C1" s="467"/>
      <c r="D1" s="467"/>
      <c r="E1" s="467"/>
      <c r="F1" s="467"/>
      <c r="G1" s="467"/>
      <c r="H1" s="467"/>
      <c r="I1" s="467"/>
      <c r="J1" s="467"/>
    </row>
    <row r="2" spans="1:10" ht="19.5" customHeight="1">
      <c r="I2" s="24" t="s">
        <v>59</v>
      </c>
      <c r="J2" s="24"/>
    </row>
    <row r="3" spans="1:10" ht="19.5" customHeight="1">
      <c r="A3" s="168" t="s">
        <v>33</v>
      </c>
      <c r="B3" s="505" t="s">
        <v>114</v>
      </c>
      <c r="C3" s="505"/>
      <c r="D3" s="506"/>
      <c r="E3" s="507" t="s">
        <v>54</v>
      </c>
      <c r="F3" s="505"/>
      <c r="G3" s="506"/>
      <c r="H3" s="507" t="s">
        <v>290</v>
      </c>
      <c r="I3" s="505"/>
      <c r="J3" s="506"/>
    </row>
    <row r="4" spans="1:10" ht="19.5" customHeight="1" thickBot="1">
      <c r="A4" s="169" t="s">
        <v>34</v>
      </c>
      <c r="B4" s="93" t="s">
        <v>52</v>
      </c>
      <c r="C4" s="94" t="s">
        <v>53</v>
      </c>
      <c r="D4" s="95" t="s">
        <v>58</v>
      </c>
      <c r="E4" s="96" t="s">
        <v>52</v>
      </c>
      <c r="F4" s="94" t="s">
        <v>53</v>
      </c>
      <c r="G4" s="97" t="s">
        <v>58</v>
      </c>
      <c r="H4" s="96" t="s">
        <v>52</v>
      </c>
      <c r="I4" s="98" t="s">
        <v>53</v>
      </c>
      <c r="J4" s="93" t="s">
        <v>58</v>
      </c>
    </row>
    <row r="5" spans="1:10" ht="19.5" customHeight="1" thickTop="1">
      <c r="A5" s="167" t="s">
        <v>498</v>
      </c>
      <c r="B5" s="66">
        <v>52</v>
      </c>
      <c r="C5" s="64">
        <v>609900</v>
      </c>
      <c r="D5" s="65">
        <v>215.47</v>
      </c>
      <c r="E5" s="43">
        <v>3605</v>
      </c>
      <c r="F5" s="64">
        <v>54958471</v>
      </c>
      <c r="G5" s="44">
        <v>93.81</v>
      </c>
      <c r="H5" s="66">
        <v>39</v>
      </c>
      <c r="I5" s="91">
        <v>347578</v>
      </c>
      <c r="J5" s="101">
        <v>56.61</v>
      </c>
    </row>
    <row r="6" spans="1:10" ht="19.5" customHeight="1">
      <c r="A6" s="167" t="s">
        <v>497</v>
      </c>
      <c r="B6" s="66">
        <v>27</v>
      </c>
      <c r="C6" s="64">
        <v>384700</v>
      </c>
      <c r="D6" s="65">
        <v>75.28</v>
      </c>
      <c r="E6" s="43">
        <v>3619</v>
      </c>
      <c r="F6" s="64">
        <v>55617000</v>
      </c>
      <c r="G6" s="44">
        <v>93.76</v>
      </c>
      <c r="H6" s="66">
        <v>36</v>
      </c>
      <c r="I6" s="91">
        <v>327985</v>
      </c>
      <c r="J6" s="101">
        <v>135.63</v>
      </c>
    </row>
    <row r="7" spans="1:10" ht="19.5" customHeight="1">
      <c r="A7" s="167" t="s">
        <v>107</v>
      </c>
      <c r="B7" s="66">
        <v>39</v>
      </c>
      <c r="C7" s="64">
        <v>451300</v>
      </c>
      <c r="D7" s="65">
        <v>384.09</v>
      </c>
      <c r="E7" s="43">
        <v>3612</v>
      </c>
      <c r="F7" s="64">
        <v>55748243</v>
      </c>
      <c r="G7" s="44">
        <v>93.7</v>
      </c>
      <c r="H7" s="66">
        <v>34</v>
      </c>
      <c r="I7" s="91">
        <v>295772</v>
      </c>
      <c r="J7" s="101">
        <v>129.26</v>
      </c>
    </row>
    <row r="8" spans="1:10" ht="19.5" customHeight="1">
      <c r="A8" s="167" t="s">
        <v>262</v>
      </c>
      <c r="B8" s="66">
        <v>40</v>
      </c>
      <c r="C8" s="64">
        <v>429270</v>
      </c>
      <c r="D8" s="65">
        <v>69.63</v>
      </c>
      <c r="E8" s="43">
        <v>3608</v>
      </c>
      <c r="F8" s="64">
        <v>56009662</v>
      </c>
      <c r="G8" s="44">
        <v>93.85</v>
      </c>
      <c r="H8" s="66">
        <v>30</v>
      </c>
      <c r="I8" s="91">
        <v>267230</v>
      </c>
      <c r="J8" s="101">
        <v>116.79</v>
      </c>
    </row>
    <row r="9" spans="1:10" ht="19.5" customHeight="1">
      <c r="A9" s="167" t="s">
        <v>263</v>
      </c>
      <c r="B9" s="66">
        <v>28</v>
      </c>
      <c r="C9" s="64">
        <v>162500</v>
      </c>
      <c r="D9" s="65">
        <v>43.99</v>
      </c>
      <c r="E9" s="43">
        <v>3609</v>
      </c>
      <c r="F9" s="64">
        <v>56431229</v>
      </c>
      <c r="G9" s="44">
        <v>94.35</v>
      </c>
      <c r="H9" s="66">
        <v>25</v>
      </c>
      <c r="I9" s="91">
        <v>242255</v>
      </c>
      <c r="J9" s="101">
        <v>105.87</v>
      </c>
    </row>
    <row r="10" spans="1:10" ht="19.5" customHeight="1">
      <c r="A10" s="167" t="s">
        <v>68</v>
      </c>
      <c r="B10" s="66">
        <v>32</v>
      </c>
      <c r="C10" s="64">
        <v>300600</v>
      </c>
      <c r="D10" s="65">
        <v>146.99</v>
      </c>
      <c r="E10" s="43">
        <v>3605</v>
      </c>
      <c r="F10" s="64">
        <v>56690236</v>
      </c>
      <c r="G10" s="44">
        <v>93.61</v>
      </c>
      <c r="H10" s="66">
        <v>22</v>
      </c>
      <c r="I10" s="91">
        <v>193000</v>
      </c>
      <c r="J10" s="101">
        <v>136.29</v>
      </c>
    </row>
    <row r="11" spans="1:10" ht="19.5" customHeight="1">
      <c r="A11" s="167" t="s">
        <v>486</v>
      </c>
      <c r="B11" s="66">
        <v>41</v>
      </c>
      <c r="C11" s="64">
        <v>398300</v>
      </c>
      <c r="D11" s="65">
        <v>65.72</v>
      </c>
      <c r="E11" s="43">
        <v>3598</v>
      </c>
      <c r="F11" s="64">
        <v>56855415</v>
      </c>
      <c r="G11" s="44">
        <v>93.56</v>
      </c>
      <c r="H11" s="66">
        <v>21</v>
      </c>
      <c r="I11" s="91">
        <v>190687</v>
      </c>
      <c r="J11" s="101">
        <v>137.88</v>
      </c>
    </row>
    <row r="12" spans="1:10" ht="19.5" customHeight="1">
      <c r="A12" s="167" t="s">
        <v>485</v>
      </c>
      <c r="B12" s="66">
        <v>33</v>
      </c>
      <c r="C12" s="64">
        <v>231890</v>
      </c>
      <c r="D12" s="65">
        <v>56.23</v>
      </c>
      <c r="E12" s="43">
        <v>3592</v>
      </c>
      <c r="F12" s="64">
        <v>57233085</v>
      </c>
      <c r="G12" s="44">
        <v>93.79</v>
      </c>
      <c r="H12" s="66">
        <v>21</v>
      </c>
      <c r="I12" s="91">
        <v>190687</v>
      </c>
      <c r="J12" s="101">
        <v>159.16</v>
      </c>
    </row>
    <row r="13" spans="1:10" ht="19.5" customHeight="1">
      <c r="A13" s="167" t="s">
        <v>484</v>
      </c>
      <c r="B13" s="66">
        <v>32</v>
      </c>
      <c r="C13" s="64">
        <v>264900</v>
      </c>
      <c r="D13" s="65">
        <v>95.58</v>
      </c>
      <c r="E13" s="43">
        <v>3591</v>
      </c>
      <c r="F13" s="64">
        <v>57492401</v>
      </c>
      <c r="G13" s="44">
        <v>93.85</v>
      </c>
      <c r="H13" s="66">
        <v>16</v>
      </c>
      <c r="I13" s="91">
        <v>159679</v>
      </c>
      <c r="J13" s="101">
        <v>154.35</v>
      </c>
    </row>
    <row r="14" spans="1:10" ht="19.5" customHeight="1">
      <c r="A14" s="167" t="s">
        <v>392</v>
      </c>
      <c r="B14" s="66">
        <v>57</v>
      </c>
      <c r="C14" s="64">
        <v>423800</v>
      </c>
      <c r="D14" s="65">
        <v>77.319999999999993</v>
      </c>
      <c r="E14" s="43">
        <v>3585</v>
      </c>
      <c r="F14" s="64">
        <v>57793732</v>
      </c>
      <c r="G14" s="44">
        <v>93.56</v>
      </c>
      <c r="H14" s="66">
        <v>14</v>
      </c>
      <c r="I14" s="91">
        <v>120908</v>
      </c>
      <c r="J14" s="101">
        <v>171.56</v>
      </c>
    </row>
    <row r="15" spans="1:10" ht="19.5" customHeight="1">
      <c r="A15" s="167" t="s">
        <v>482</v>
      </c>
      <c r="B15" s="66">
        <v>38</v>
      </c>
      <c r="C15" s="64">
        <v>239000</v>
      </c>
      <c r="D15" s="65">
        <v>93.12</v>
      </c>
      <c r="E15" s="43">
        <v>3572</v>
      </c>
      <c r="F15" s="64">
        <v>57936588</v>
      </c>
      <c r="G15" s="44">
        <v>93.17</v>
      </c>
      <c r="H15" s="66">
        <v>12</v>
      </c>
      <c r="I15" s="91">
        <v>101399</v>
      </c>
      <c r="J15" s="101">
        <v>362.69</v>
      </c>
    </row>
    <row r="16" spans="1:10" ht="19.5" customHeight="1">
      <c r="A16" s="167" t="s">
        <v>393</v>
      </c>
      <c r="B16" s="66">
        <v>44</v>
      </c>
      <c r="C16" s="64">
        <v>345300</v>
      </c>
      <c r="D16" s="65">
        <v>44.5</v>
      </c>
      <c r="E16" s="43">
        <v>3574</v>
      </c>
      <c r="F16" s="64">
        <v>58210102</v>
      </c>
      <c r="G16" s="44">
        <v>93.27</v>
      </c>
      <c r="H16" s="66">
        <v>2</v>
      </c>
      <c r="I16" s="91">
        <v>50852</v>
      </c>
      <c r="J16" s="101">
        <v>1000.73</v>
      </c>
    </row>
    <row r="17" spans="1:10" ht="19.5" customHeight="1">
      <c r="A17" s="167" t="s">
        <v>161</v>
      </c>
      <c r="B17" s="66">
        <v>63</v>
      </c>
      <c r="C17" s="64">
        <v>283050</v>
      </c>
      <c r="D17" s="370">
        <v>7.03</v>
      </c>
      <c r="E17" s="43">
        <v>3552</v>
      </c>
      <c r="F17" s="64">
        <v>58583709</v>
      </c>
      <c r="G17" s="44">
        <v>95</v>
      </c>
      <c r="H17" s="66">
        <v>43</v>
      </c>
      <c r="I17" s="91">
        <v>614001</v>
      </c>
      <c r="J17" s="423">
        <v>360.15</v>
      </c>
    </row>
    <row r="18" spans="1:10" ht="19.5" customHeight="1">
      <c r="A18" s="167" t="s">
        <v>130</v>
      </c>
      <c r="B18" s="66">
        <v>49</v>
      </c>
      <c r="C18" s="64">
        <v>511000</v>
      </c>
      <c r="D18" s="370">
        <v>29.05</v>
      </c>
      <c r="E18" s="43">
        <v>3563</v>
      </c>
      <c r="F18" s="64">
        <v>59320956</v>
      </c>
      <c r="G18" s="44">
        <v>97.91</v>
      </c>
      <c r="H18" s="66">
        <v>26</v>
      </c>
      <c r="I18" s="91">
        <v>241832</v>
      </c>
      <c r="J18" s="423">
        <v>213.75</v>
      </c>
    </row>
    <row r="19" spans="1:10" ht="19.5" customHeight="1">
      <c r="A19" s="167" t="s">
        <v>475</v>
      </c>
      <c r="B19" s="66">
        <v>32</v>
      </c>
      <c r="C19" s="64">
        <v>117500</v>
      </c>
      <c r="D19" s="370">
        <v>10.78</v>
      </c>
      <c r="E19" s="43">
        <v>3549</v>
      </c>
      <c r="F19" s="64">
        <v>59499170</v>
      </c>
      <c r="G19" s="44">
        <v>98.91</v>
      </c>
      <c r="H19" s="66">
        <v>23</v>
      </c>
      <c r="I19" s="91">
        <v>228822</v>
      </c>
      <c r="J19" s="423">
        <v>202.25</v>
      </c>
    </row>
    <row r="20" spans="1:10" ht="19.5" customHeight="1">
      <c r="A20" s="167" t="s">
        <v>464</v>
      </c>
      <c r="B20" s="66">
        <v>64</v>
      </c>
      <c r="C20" s="64">
        <v>616500</v>
      </c>
      <c r="D20" s="65">
        <v>26.66</v>
      </c>
      <c r="E20" s="43">
        <v>3533</v>
      </c>
      <c r="F20" s="64">
        <v>59678309</v>
      </c>
      <c r="G20" s="44">
        <v>100.39</v>
      </c>
      <c r="H20" s="66">
        <v>23</v>
      </c>
      <c r="I20" s="91">
        <v>228822</v>
      </c>
      <c r="J20" s="101">
        <v>202.25</v>
      </c>
    </row>
    <row r="21" spans="1:10" ht="19.5" customHeight="1">
      <c r="A21" s="167" t="s">
        <v>463</v>
      </c>
      <c r="B21" s="66">
        <v>35</v>
      </c>
      <c r="C21" s="64">
        <v>369420</v>
      </c>
      <c r="D21" s="65">
        <v>20.27</v>
      </c>
      <c r="E21" s="43">
        <v>3521</v>
      </c>
      <c r="F21" s="64">
        <v>59811029</v>
      </c>
      <c r="G21" s="44">
        <v>102.92</v>
      </c>
      <c r="H21" s="66">
        <v>23</v>
      </c>
      <c r="I21" s="91">
        <v>228822</v>
      </c>
      <c r="J21" s="101">
        <v>257.02</v>
      </c>
    </row>
    <row r="22" spans="1:10" ht="19.5" customHeight="1">
      <c r="A22" s="167" t="s">
        <v>462</v>
      </c>
      <c r="B22" s="66">
        <v>24</v>
      </c>
      <c r="C22" s="64">
        <v>204500</v>
      </c>
      <c r="D22" s="65">
        <v>10.119999999999999</v>
      </c>
      <c r="E22" s="43">
        <v>3532</v>
      </c>
      <c r="F22" s="64">
        <v>60561522</v>
      </c>
      <c r="G22" s="44">
        <v>105.79</v>
      </c>
      <c r="H22" s="66">
        <v>18</v>
      </c>
      <c r="I22" s="91">
        <v>141612</v>
      </c>
      <c r="J22" s="101">
        <v>159.06</v>
      </c>
    </row>
    <row r="23" spans="1:10" ht="19.5" customHeight="1">
      <c r="A23" s="167" t="s">
        <v>15</v>
      </c>
      <c r="B23" s="66">
        <v>60</v>
      </c>
      <c r="C23" s="64">
        <v>606100</v>
      </c>
      <c r="D23" s="65">
        <v>16.54</v>
      </c>
      <c r="E23" s="43">
        <v>3537</v>
      </c>
      <c r="F23" s="64">
        <v>60770921</v>
      </c>
      <c r="G23" s="44">
        <v>108.89</v>
      </c>
      <c r="H23" s="66">
        <v>17</v>
      </c>
      <c r="I23" s="91">
        <v>138296</v>
      </c>
      <c r="J23" s="101">
        <v>155.34</v>
      </c>
    </row>
    <row r="24" spans="1:10" ht="19.5" customHeight="1">
      <c r="A24" s="167" t="s">
        <v>14</v>
      </c>
      <c r="B24" s="66">
        <v>41</v>
      </c>
      <c r="C24" s="64">
        <v>412400</v>
      </c>
      <c r="D24" s="65">
        <v>7.48</v>
      </c>
      <c r="E24" s="43">
        <v>3546</v>
      </c>
      <c r="F24" s="64">
        <v>61024641</v>
      </c>
      <c r="G24" s="44">
        <v>116.15</v>
      </c>
      <c r="H24" s="66">
        <v>14</v>
      </c>
      <c r="I24" s="91">
        <v>119811</v>
      </c>
      <c r="J24" s="101">
        <v>161.99</v>
      </c>
    </row>
    <row r="25" spans="1:10" ht="19.5" customHeight="1">
      <c r="A25" s="167" t="s">
        <v>358</v>
      </c>
      <c r="B25" s="66">
        <v>34</v>
      </c>
      <c r="C25" s="64">
        <v>277140</v>
      </c>
      <c r="D25" s="65">
        <v>3.38</v>
      </c>
      <c r="E25" s="43">
        <v>3544</v>
      </c>
      <c r="F25" s="64">
        <v>61262275</v>
      </c>
      <c r="G25" s="44">
        <v>127.21</v>
      </c>
      <c r="H25" s="66">
        <v>11</v>
      </c>
      <c r="I25" s="91">
        <v>103451</v>
      </c>
      <c r="J25" s="101">
        <v>168.33</v>
      </c>
    </row>
    <row r="26" spans="1:10" ht="19.5" customHeight="1">
      <c r="A26" s="167" t="s">
        <v>453</v>
      </c>
      <c r="B26" s="66">
        <v>37</v>
      </c>
      <c r="C26" s="64">
        <v>548140</v>
      </c>
      <c r="D26" s="65">
        <v>4.58</v>
      </c>
      <c r="E26" s="43">
        <v>3560</v>
      </c>
      <c r="F26" s="64">
        <v>61772952</v>
      </c>
      <c r="G26" s="44">
        <v>148.57</v>
      </c>
      <c r="H26" s="66">
        <v>9</v>
      </c>
      <c r="I26" s="91">
        <v>70477</v>
      </c>
      <c r="J26" s="101">
        <v>132.43</v>
      </c>
    </row>
    <row r="27" spans="1:10" ht="19.5" customHeight="1">
      <c r="A27" s="167" t="s">
        <v>454</v>
      </c>
      <c r="B27" s="66">
        <v>30</v>
      </c>
      <c r="C27" s="64">
        <v>256650</v>
      </c>
      <c r="D27" s="65">
        <v>3.24</v>
      </c>
      <c r="E27" s="43">
        <v>3575</v>
      </c>
      <c r="F27" s="64">
        <v>62184444</v>
      </c>
      <c r="G27" s="44">
        <v>199.49</v>
      </c>
      <c r="H27" s="66">
        <v>6</v>
      </c>
      <c r="I27" s="91">
        <v>27957</v>
      </c>
      <c r="J27" s="101">
        <v>52.53</v>
      </c>
    </row>
    <row r="28" spans="1:10" ht="19.5" customHeight="1">
      <c r="A28" s="167" t="s">
        <v>455</v>
      </c>
      <c r="B28" s="66">
        <v>50</v>
      </c>
      <c r="C28" s="64">
        <v>775880</v>
      </c>
      <c r="D28" s="65">
        <v>71.86</v>
      </c>
      <c r="E28" s="43">
        <v>3569</v>
      </c>
      <c r="F28" s="64">
        <v>62410489</v>
      </c>
      <c r="G28" s="44">
        <v>216.92</v>
      </c>
      <c r="H28" s="66">
        <v>2</v>
      </c>
      <c r="I28" s="91">
        <v>5081</v>
      </c>
      <c r="J28" s="101">
        <v>11.84</v>
      </c>
    </row>
    <row r="29" spans="1:10" ht="19.5" customHeight="1">
      <c r="A29" s="167" t="s">
        <v>161</v>
      </c>
      <c r="B29" s="66">
        <v>253</v>
      </c>
      <c r="C29" s="64">
        <v>4026450</v>
      </c>
      <c r="D29" s="370">
        <v>294.85000000000002</v>
      </c>
      <c r="E29" s="43">
        <v>3524</v>
      </c>
      <c r="F29" s="64">
        <v>61664707</v>
      </c>
      <c r="G29" s="371">
        <v>218.22</v>
      </c>
      <c r="H29" s="66">
        <v>20</v>
      </c>
      <c r="I29" s="91">
        <v>170486</v>
      </c>
      <c r="J29" s="423">
        <v>74.88</v>
      </c>
    </row>
    <row r="30" spans="1:10" ht="19.5" customHeight="1">
      <c r="A30" s="167" t="s">
        <v>130</v>
      </c>
      <c r="B30" s="66">
        <v>104</v>
      </c>
      <c r="C30" s="64">
        <v>1758900</v>
      </c>
      <c r="D30" s="370">
        <v>151.51</v>
      </c>
      <c r="E30" s="43">
        <v>3469</v>
      </c>
      <c r="F30" s="64">
        <v>60585523</v>
      </c>
      <c r="G30" s="371">
        <v>216.57</v>
      </c>
      <c r="H30" s="66">
        <v>17</v>
      </c>
      <c r="I30" s="91">
        <v>113138</v>
      </c>
      <c r="J30" s="423">
        <v>49.69</v>
      </c>
    </row>
    <row r="31" spans="1:10" ht="19.5" customHeight="1">
      <c r="A31" s="167" t="s">
        <v>446</v>
      </c>
      <c r="B31" s="66">
        <v>77</v>
      </c>
      <c r="C31" s="64">
        <v>1089900</v>
      </c>
      <c r="D31" s="370">
        <v>262.77999999999997</v>
      </c>
      <c r="E31" s="43">
        <v>3427</v>
      </c>
      <c r="F31" s="64">
        <v>60152775</v>
      </c>
      <c r="G31" s="371">
        <v>215.05</v>
      </c>
      <c r="H31" s="66">
        <v>17</v>
      </c>
      <c r="I31" s="91">
        <v>113138</v>
      </c>
      <c r="J31" s="423">
        <v>61.68</v>
      </c>
    </row>
    <row r="32" spans="1:10" ht="19.5" customHeight="1">
      <c r="A32" s="167" t="s">
        <v>37</v>
      </c>
      <c r="B32" s="66">
        <v>154</v>
      </c>
      <c r="C32" s="64">
        <v>2312300</v>
      </c>
      <c r="D32" s="65">
        <v>264.39999999999998</v>
      </c>
      <c r="E32" s="43">
        <v>3388</v>
      </c>
      <c r="F32" s="64">
        <v>59447383</v>
      </c>
      <c r="G32" s="44">
        <v>212</v>
      </c>
      <c r="H32" s="66">
        <v>17</v>
      </c>
      <c r="I32" s="91">
        <v>113138</v>
      </c>
      <c r="J32" s="101">
        <v>61.68</v>
      </c>
    </row>
    <row r="33" spans="1:10" ht="19.5" customHeight="1">
      <c r="A33" s="167" t="s">
        <v>36</v>
      </c>
      <c r="B33" s="66">
        <v>116</v>
      </c>
      <c r="C33" s="64">
        <v>1822600</v>
      </c>
      <c r="D33" s="65">
        <v>337.49</v>
      </c>
      <c r="E33" s="43">
        <v>3318</v>
      </c>
      <c r="F33" s="64">
        <v>58115166</v>
      </c>
      <c r="G33" s="44">
        <v>206.49</v>
      </c>
      <c r="H33" s="66">
        <v>14</v>
      </c>
      <c r="I33" s="91">
        <v>89030</v>
      </c>
      <c r="J33" s="101">
        <v>56.93</v>
      </c>
    </row>
    <row r="34" spans="1:10" ht="19.5" customHeight="1">
      <c r="A34" s="167" t="s">
        <v>35</v>
      </c>
      <c r="B34" s="66">
        <v>125</v>
      </c>
      <c r="C34" s="64">
        <v>2021190</v>
      </c>
      <c r="D34" s="65">
        <v>389.09</v>
      </c>
      <c r="E34" s="43">
        <v>3284</v>
      </c>
      <c r="F34" s="64">
        <v>57247477</v>
      </c>
      <c r="G34" s="44">
        <v>202.37</v>
      </c>
      <c r="H34" s="66">
        <v>14</v>
      </c>
      <c r="I34" s="91">
        <v>89030</v>
      </c>
      <c r="J34" s="101">
        <v>131.62</v>
      </c>
    </row>
    <row r="35" spans="1:10" ht="19.5" customHeight="1">
      <c r="A35" s="167" t="s">
        <v>15</v>
      </c>
      <c r="B35" s="66">
        <v>184</v>
      </c>
      <c r="C35" s="64">
        <v>3663670</v>
      </c>
      <c r="D35" s="65">
        <v>422.57</v>
      </c>
      <c r="E35" s="43">
        <v>3218</v>
      </c>
      <c r="F35" s="64">
        <v>55811313</v>
      </c>
      <c r="G35" s="44">
        <v>196.66</v>
      </c>
      <c r="H35" s="66">
        <v>14</v>
      </c>
      <c r="I35" s="91">
        <v>89030</v>
      </c>
      <c r="J35" s="101">
        <v>208.79</v>
      </c>
    </row>
    <row r="36" spans="1:10" ht="19.5" customHeight="1">
      <c r="A36" s="167" t="s">
        <v>14</v>
      </c>
      <c r="B36" s="66">
        <v>291</v>
      </c>
      <c r="C36" s="64">
        <v>5514100</v>
      </c>
      <c r="D36" s="65">
        <v>648.26</v>
      </c>
      <c r="E36" s="43">
        <v>3099</v>
      </c>
      <c r="F36" s="64">
        <v>52538072</v>
      </c>
      <c r="G36" s="44">
        <v>183.85</v>
      </c>
      <c r="H36" s="66">
        <v>11</v>
      </c>
      <c r="I36" s="91">
        <v>73962</v>
      </c>
      <c r="J36" s="101">
        <v>339.18</v>
      </c>
    </row>
    <row r="37" spans="1:10" ht="19.5" customHeight="1">
      <c r="A37" s="167" t="s">
        <v>358</v>
      </c>
      <c r="B37" s="66">
        <v>374</v>
      </c>
      <c r="C37" s="64">
        <v>8205200</v>
      </c>
      <c r="D37" s="65">
        <v>1276.68</v>
      </c>
      <c r="E37" s="43">
        <v>2934</v>
      </c>
      <c r="F37" s="64">
        <v>48158035</v>
      </c>
      <c r="G37" s="44">
        <v>167.46</v>
      </c>
      <c r="H37" s="66">
        <v>8</v>
      </c>
      <c r="I37" s="91">
        <v>61459</v>
      </c>
      <c r="J37" s="101">
        <v>401.09</v>
      </c>
    </row>
    <row r="38" spans="1:10" ht="19.5" customHeight="1">
      <c r="A38" s="167" t="s">
        <v>158</v>
      </c>
      <c r="B38" s="66">
        <v>533</v>
      </c>
      <c r="C38" s="64">
        <v>11976900</v>
      </c>
      <c r="D38" s="65">
        <v>1419.23</v>
      </c>
      <c r="E38" s="43">
        <v>2707</v>
      </c>
      <c r="F38" s="64">
        <v>41579106</v>
      </c>
      <c r="G38" s="44">
        <v>143.78</v>
      </c>
      <c r="H38" s="66">
        <v>7</v>
      </c>
      <c r="I38" s="91">
        <v>53219</v>
      </c>
      <c r="J38" s="101">
        <v>347.32</v>
      </c>
    </row>
    <row r="39" spans="1:10" ht="19.5" customHeight="1">
      <c r="A39" s="167" t="s">
        <v>439</v>
      </c>
      <c r="B39" s="66">
        <v>376</v>
      </c>
      <c r="C39" s="64">
        <v>7926700</v>
      </c>
      <c r="D39" s="65">
        <v>2181.2600000000002</v>
      </c>
      <c r="E39" s="43">
        <v>2399</v>
      </c>
      <c r="F39" s="64">
        <v>31171913</v>
      </c>
      <c r="G39" s="44">
        <v>107.61</v>
      </c>
      <c r="H39" s="66">
        <v>7</v>
      </c>
      <c r="I39" s="91">
        <v>53219</v>
      </c>
      <c r="J39" s="101">
        <v>548.5</v>
      </c>
    </row>
    <row r="40" spans="1:10" ht="19.5" customHeight="1">
      <c r="A40" s="167" t="s">
        <v>377</v>
      </c>
      <c r="B40" s="66">
        <v>84</v>
      </c>
      <c r="C40" s="64">
        <v>1079670</v>
      </c>
      <c r="D40" s="65">
        <v>185.7</v>
      </c>
      <c r="E40" s="43">
        <v>2291</v>
      </c>
      <c r="F40" s="64">
        <v>28771182</v>
      </c>
      <c r="G40" s="44">
        <v>98.41</v>
      </c>
      <c r="H40" s="66">
        <v>4</v>
      </c>
      <c r="I40" s="91">
        <v>42925</v>
      </c>
      <c r="J40" s="101">
        <v>1262.95</v>
      </c>
    </row>
    <row r="41" spans="1:10" ht="19.5" customHeight="1">
      <c r="A41" s="167" t="s">
        <v>161</v>
      </c>
      <c r="B41" s="66">
        <v>94</v>
      </c>
      <c r="C41" s="64">
        <v>1365600</v>
      </c>
      <c r="D41" s="65">
        <v>93.53</v>
      </c>
      <c r="E41" s="43">
        <v>2276</v>
      </c>
      <c r="F41" s="64">
        <v>28258287</v>
      </c>
      <c r="G41" s="44">
        <v>96.19</v>
      </c>
      <c r="H41" s="66">
        <v>31</v>
      </c>
      <c r="I41" s="91">
        <v>227677</v>
      </c>
      <c r="J41" s="101">
        <v>33.090000000000003</v>
      </c>
    </row>
    <row r="42" spans="1:10" ht="19.5" customHeight="1">
      <c r="A42" s="167" t="s">
        <v>130</v>
      </c>
      <c r="B42" s="66">
        <v>51</v>
      </c>
      <c r="C42" s="64">
        <v>1160900</v>
      </c>
      <c r="D42" s="65">
        <v>103.44</v>
      </c>
      <c r="E42" s="43">
        <v>2287</v>
      </c>
      <c r="F42" s="64">
        <v>27974882</v>
      </c>
      <c r="G42" s="44">
        <v>95.6</v>
      </c>
      <c r="H42" s="66">
        <v>31</v>
      </c>
      <c r="I42" s="91">
        <v>227677</v>
      </c>
      <c r="J42" s="101">
        <v>33.090000000000003</v>
      </c>
    </row>
    <row r="43" spans="1:10" ht="19.5" customHeight="1">
      <c r="A43" s="167" t="s">
        <v>429</v>
      </c>
      <c r="B43" s="66">
        <v>41</v>
      </c>
      <c r="C43" s="64">
        <v>414760</v>
      </c>
      <c r="D43" s="65">
        <v>53.11</v>
      </c>
      <c r="E43" s="43">
        <v>2305</v>
      </c>
      <c r="F43" s="64">
        <v>27971568</v>
      </c>
      <c r="G43" s="44">
        <v>95.57</v>
      </c>
      <c r="H43" s="66">
        <v>26</v>
      </c>
      <c r="I43" s="91">
        <v>183439</v>
      </c>
      <c r="J43" s="101">
        <v>32.81</v>
      </c>
    </row>
    <row r="44" spans="1:10" ht="19.5" customHeight="1">
      <c r="A44" s="167" t="s">
        <v>37</v>
      </c>
      <c r="B44" s="66">
        <v>53</v>
      </c>
      <c r="C44" s="64">
        <v>874550</v>
      </c>
      <c r="D44" s="65">
        <v>73.08</v>
      </c>
      <c r="E44" s="43">
        <v>2314</v>
      </c>
      <c r="F44" s="64">
        <v>28040959</v>
      </c>
      <c r="G44" s="44">
        <v>95.58</v>
      </c>
      <c r="H44" s="66">
        <v>26</v>
      </c>
      <c r="I44" s="91">
        <v>183439</v>
      </c>
      <c r="J44" s="101">
        <v>33.840000000000003</v>
      </c>
    </row>
    <row r="45" spans="1:10" ht="19.5" customHeight="1">
      <c r="A45" s="167" t="s">
        <v>36</v>
      </c>
      <c r="B45" s="66">
        <v>46</v>
      </c>
      <c r="C45" s="64">
        <v>540050</v>
      </c>
      <c r="D45" s="65">
        <v>69.56</v>
      </c>
      <c r="E45" s="43">
        <v>2347</v>
      </c>
      <c r="F45" s="64">
        <v>28144123</v>
      </c>
      <c r="G45" s="44">
        <v>95.86</v>
      </c>
      <c r="H45" s="66">
        <v>20</v>
      </c>
      <c r="I45" s="91">
        <v>156386</v>
      </c>
      <c r="J45" s="101">
        <v>29.06</v>
      </c>
    </row>
    <row r="46" spans="1:10" ht="19.5" customHeight="1">
      <c r="A46" s="167" t="s">
        <v>35</v>
      </c>
      <c r="B46" s="66">
        <v>43</v>
      </c>
      <c r="C46" s="64">
        <v>519460</v>
      </c>
      <c r="D46" s="65">
        <v>70.959999999999994</v>
      </c>
      <c r="E46" s="43">
        <v>2360</v>
      </c>
      <c r="F46" s="64">
        <v>28288606</v>
      </c>
      <c r="G46" s="44">
        <v>96.02</v>
      </c>
      <c r="H46" s="66">
        <v>14</v>
      </c>
      <c r="I46" s="91">
        <v>67643</v>
      </c>
      <c r="J46" s="101">
        <v>12.57</v>
      </c>
    </row>
    <row r="47" spans="1:10" ht="19.5" customHeight="1">
      <c r="A47" s="167" t="s">
        <v>15</v>
      </c>
      <c r="B47" s="66">
        <v>67</v>
      </c>
      <c r="C47" s="64">
        <v>867000</v>
      </c>
      <c r="D47" s="65">
        <v>56.94</v>
      </c>
      <c r="E47" s="43">
        <v>2365</v>
      </c>
      <c r="F47" s="64">
        <v>28379876</v>
      </c>
      <c r="G47" s="44">
        <v>96.04</v>
      </c>
      <c r="H47" s="66">
        <v>9</v>
      </c>
      <c r="I47" s="91">
        <v>42641</v>
      </c>
      <c r="J47" s="101">
        <v>13.46</v>
      </c>
    </row>
    <row r="48" spans="1:10" ht="19.5" customHeight="1">
      <c r="A48" s="167" t="s">
        <v>14</v>
      </c>
      <c r="B48" s="66">
        <v>49</v>
      </c>
      <c r="C48" s="64">
        <v>850600</v>
      </c>
      <c r="D48" s="65">
        <v>65.8</v>
      </c>
      <c r="E48" s="43">
        <v>2399</v>
      </c>
      <c r="F48" s="64">
        <v>28575970</v>
      </c>
      <c r="G48" s="44">
        <v>97.74</v>
      </c>
      <c r="H48" s="66">
        <v>6</v>
      </c>
      <c r="I48" s="91">
        <v>21806</v>
      </c>
      <c r="J48" s="101">
        <v>8.7899999999999991</v>
      </c>
    </row>
    <row r="49" spans="1:10" ht="19.5" customHeight="1">
      <c r="A49" s="167" t="s">
        <v>358</v>
      </c>
      <c r="B49" s="66">
        <v>55</v>
      </c>
      <c r="C49" s="64">
        <v>642700</v>
      </c>
      <c r="D49" s="65">
        <v>74.180000000000007</v>
      </c>
      <c r="E49" s="43">
        <v>2431</v>
      </c>
      <c r="F49" s="64">
        <v>28757509</v>
      </c>
      <c r="G49" s="44">
        <v>98.5</v>
      </c>
      <c r="H49" s="66">
        <v>3</v>
      </c>
      <c r="I49" s="91">
        <v>15323</v>
      </c>
      <c r="J49" s="101">
        <v>6.22</v>
      </c>
    </row>
    <row r="50" spans="1:10" ht="19.5" customHeight="1">
      <c r="A50" s="167" t="s">
        <v>415</v>
      </c>
      <c r="B50" s="66">
        <v>59</v>
      </c>
      <c r="C50" s="64">
        <v>843900</v>
      </c>
      <c r="D50" s="65">
        <v>118.45</v>
      </c>
      <c r="E50" s="43">
        <v>2451</v>
      </c>
      <c r="F50" s="64">
        <v>28918984</v>
      </c>
      <c r="G50" s="44">
        <v>97.5</v>
      </c>
      <c r="H50" s="66">
        <v>3</v>
      </c>
      <c r="I50" s="91">
        <v>15323</v>
      </c>
      <c r="J50" s="101">
        <v>61.8</v>
      </c>
    </row>
    <row r="51" spans="1:10" ht="19.5" customHeight="1">
      <c r="A51" s="167" t="s">
        <v>420</v>
      </c>
      <c r="B51" s="66">
        <v>27</v>
      </c>
      <c r="C51" s="64">
        <v>363400</v>
      </c>
      <c r="D51" s="65">
        <v>88.49</v>
      </c>
      <c r="E51" s="43">
        <v>2470</v>
      </c>
      <c r="F51" s="64">
        <v>28966233</v>
      </c>
      <c r="G51" s="44">
        <v>97.04</v>
      </c>
      <c r="H51" s="66">
        <v>2</v>
      </c>
      <c r="I51" s="91">
        <v>9703</v>
      </c>
      <c r="J51" s="101">
        <v>472.08</v>
      </c>
    </row>
    <row r="52" spans="1:10" ht="19.5" customHeight="1">
      <c r="A52" s="167" t="s">
        <v>414</v>
      </c>
      <c r="B52" s="66">
        <v>58</v>
      </c>
      <c r="C52" s="64">
        <v>581400</v>
      </c>
      <c r="D52" s="65">
        <v>173.7</v>
      </c>
      <c r="E52" s="43">
        <v>2482</v>
      </c>
      <c r="F52" s="64">
        <v>29236952</v>
      </c>
      <c r="G52" s="44">
        <v>96.61</v>
      </c>
      <c r="H52" s="66">
        <v>1</v>
      </c>
      <c r="I52" s="91">
        <v>3399</v>
      </c>
      <c r="J52" s="66" t="s">
        <v>394</v>
      </c>
    </row>
    <row r="53" spans="1:10" ht="19.5" customHeight="1">
      <c r="A53" s="167" t="s">
        <v>161</v>
      </c>
      <c r="B53" s="66">
        <v>90</v>
      </c>
      <c r="C53" s="64">
        <v>1460060</v>
      </c>
      <c r="D53" s="65">
        <v>189.89</v>
      </c>
      <c r="E53" s="43">
        <v>2477</v>
      </c>
      <c r="F53" s="64">
        <v>29377533</v>
      </c>
      <c r="G53" s="44">
        <v>96.61</v>
      </c>
      <c r="H53" s="66">
        <v>53</v>
      </c>
      <c r="I53" s="91">
        <v>687846</v>
      </c>
      <c r="J53" s="101">
        <v>148.16999999999999</v>
      </c>
    </row>
    <row r="54" spans="1:10" ht="19.5" customHeight="1">
      <c r="A54" s="167" t="s">
        <v>130</v>
      </c>
      <c r="B54" s="66">
        <v>68</v>
      </c>
      <c r="C54" s="64">
        <v>1122200</v>
      </c>
      <c r="D54" s="65">
        <v>165.43</v>
      </c>
      <c r="E54" s="43">
        <v>2483</v>
      </c>
      <c r="F54" s="64">
        <v>29259761</v>
      </c>
      <c r="G54" s="44">
        <v>95.03</v>
      </c>
      <c r="H54" s="66">
        <v>53</v>
      </c>
      <c r="I54" s="91">
        <v>687846</v>
      </c>
      <c r="J54" s="101">
        <v>150.65</v>
      </c>
    </row>
    <row r="55" spans="1:10" ht="19.5" customHeight="1">
      <c r="A55" s="167" t="s">
        <v>408</v>
      </c>
      <c r="B55" s="66">
        <v>45</v>
      </c>
      <c r="C55" s="64">
        <v>780800</v>
      </c>
      <c r="D55" s="65">
        <v>135.76</v>
      </c>
      <c r="E55" s="43">
        <v>2512</v>
      </c>
      <c r="F55" s="64">
        <v>29266223</v>
      </c>
      <c r="G55" s="44">
        <v>93.61</v>
      </c>
      <c r="H55" s="66">
        <v>47</v>
      </c>
      <c r="I55" s="91">
        <v>559018</v>
      </c>
      <c r="J55" s="101">
        <v>122.97</v>
      </c>
    </row>
    <row r="56" spans="1:10" ht="19.5" customHeight="1">
      <c r="A56" s="167" t="s">
        <v>262</v>
      </c>
      <c r="B56" s="66">
        <v>74</v>
      </c>
      <c r="C56" s="64">
        <v>1196600</v>
      </c>
      <c r="D56" s="370">
        <v>78.28</v>
      </c>
      <c r="E56" s="43">
        <v>2522</v>
      </c>
      <c r="F56" s="64">
        <v>29335191</v>
      </c>
      <c r="G56" s="374" t="s">
        <v>404</v>
      </c>
      <c r="H56" s="66">
        <v>44</v>
      </c>
      <c r="I56" s="91">
        <v>541994</v>
      </c>
      <c r="J56" s="372">
        <v>119.75</v>
      </c>
    </row>
    <row r="57" spans="1:10" ht="19.5" customHeight="1">
      <c r="A57" s="167" t="s">
        <v>263</v>
      </c>
      <c r="B57" s="66">
        <v>64</v>
      </c>
      <c r="C57" s="64">
        <v>776300</v>
      </c>
      <c r="D57" s="370">
        <v>93.76</v>
      </c>
      <c r="E57" s="43">
        <v>2543</v>
      </c>
      <c r="F57" s="64">
        <v>29358185</v>
      </c>
      <c r="G57" s="371">
        <v>93.03</v>
      </c>
      <c r="H57" s="66">
        <v>42</v>
      </c>
      <c r="I57" s="91">
        <v>538127</v>
      </c>
      <c r="J57" s="372">
        <v>144.30000000000001</v>
      </c>
    </row>
    <row r="58" spans="1:10" ht="19.5" customHeight="1">
      <c r="A58" s="167" t="s">
        <v>403</v>
      </c>
      <c r="B58" s="66">
        <v>43</v>
      </c>
      <c r="C58" s="64">
        <v>732000</v>
      </c>
      <c r="D58" s="370">
        <v>145.74</v>
      </c>
      <c r="E58" s="43">
        <v>2550</v>
      </c>
      <c r="F58" s="64">
        <v>29459310</v>
      </c>
      <c r="G58" s="371">
        <v>92.55</v>
      </c>
      <c r="H58" s="66">
        <v>42</v>
      </c>
      <c r="I58" s="91">
        <v>538127</v>
      </c>
      <c r="J58" s="372">
        <v>160.05000000000001</v>
      </c>
    </row>
    <row r="59" spans="1:10" ht="19.5" customHeight="1">
      <c r="A59" s="167" t="s">
        <v>269</v>
      </c>
      <c r="B59" s="66">
        <v>60</v>
      </c>
      <c r="C59" s="64">
        <v>1522470</v>
      </c>
      <c r="D59" s="370">
        <v>125.41</v>
      </c>
      <c r="E59" s="43">
        <v>2570</v>
      </c>
      <c r="F59" s="64">
        <v>29548677</v>
      </c>
      <c r="G59" s="371">
        <v>91.43</v>
      </c>
      <c r="H59" s="66">
        <v>32</v>
      </c>
      <c r="I59" s="91">
        <v>316780</v>
      </c>
      <c r="J59" s="372">
        <v>116.1</v>
      </c>
    </row>
    <row r="60" spans="1:10" ht="19.5" customHeight="1">
      <c r="A60" s="167" t="s">
        <v>14</v>
      </c>
      <c r="B60" s="66">
        <v>65</v>
      </c>
      <c r="C60" s="64">
        <v>1292540</v>
      </c>
      <c r="D60" s="370">
        <v>148.85</v>
      </c>
      <c r="E60" s="43">
        <v>2587</v>
      </c>
      <c r="F60" s="64">
        <v>29236464</v>
      </c>
      <c r="G60" s="371">
        <v>90.06</v>
      </c>
      <c r="H60" s="66">
        <v>25</v>
      </c>
      <c r="I60" s="91">
        <v>247978</v>
      </c>
      <c r="J60" s="372">
        <v>96.85</v>
      </c>
    </row>
    <row r="61" spans="1:10" ht="19.5" customHeight="1">
      <c r="A61" s="167" t="s">
        <v>358</v>
      </c>
      <c r="B61" s="66">
        <v>49</v>
      </c>
      <c r="C61" s="64">
        <v>866300</v>
      </c>
      <c r="D61" s="370">
        <v>102.14</v>
      </c>
      <c r="E61" s="43">
        <v>2606</v>
      </c>
      <c r="F61" s="64">
        <v>29195384</v>
      </c>
      <c r="G61" s="371">
        <v>88.72</v>
      </c>
      <c r="H61" s="66">
        <v>24</v>
      </c>
      <c r="I61" s="91">
        <v>246092</v>
      </c>
      <c r="J61" s="372" t="s">
        <v>398</v>
      </c>
    </row>
    <row r="62" spans="1:10" ht="19.5" customHeight="1">
      <c r="A62" s="167" t="s">
        <v>392</v>
      </c>
      <c r="B62" s="66">
        <v>59</v>
      </c>
      <c r="C62" s="64">
        <v>712400</v>
      </c>
      <c r="D62" s="370">
        <v>95.23</v>
      </c>
      <c r="E62" s="43">
        <v>2644</v>
      </c>
      <c r="F62" s="64">
        <v>29659699</v>
      </c>
      <c r="G62" s="371">
        <v>89.08</v>
      </c>
      <c r="H62" s="66">
        <v>5</v>
      </c>
      <c r="I62" s="91">
        <v>24791</v>
      </c>
      <c r="J62" s="373">
        <v>15.3</v>
      </c>
    </row>
    <row r="63" spans="1:10" ht="19.5" customHeight="1">
      <c r="A63" s="167" t="s">
        <v>336</v>
      </c>
      <c r="B63" s="66">
        <v>37</v>
      </c>
      <c r="C63" s="64">
        <v>410664</v>
      </c>
      <c r="D63" s="65">
        <v>60.01</v>
      </c>
      <c r="E63" s="43">
        <v>2651</v>
      </c>
      <c r="F63" s="64">
        <v>29849564</v>
      </c>
      <c r="G63" s="44">
        <v>88.01</v>
      </c>
      <c r="H63" s="66">
        <v>1</v>
      </c>
      <c r="I63" s="91">
        <v>2055</v>
      </c>
      <c r="J63" s="372" t="s">
        <v>394</v>
      </c>
    </row>
    <row r="64" spans="1:10" ht="19.5" customHeight="1">
      <c r="A64" s="167" t="s">
        <v>393</v>
      </c>
      <c r="B64" s="66">
        <v>41</v>
      </c>
      <c r="C64" s="64">
        <v>334700</v>
      </c>
      <c r="D64" s="65">
        <v>42.26</v>
      </c>
      <c r="E64" s="43">
        <v>2662</v>
      </c>
      <c r="F64" s="64">
        <v>30261746</v>
      </c>
      <c r="G64" s="44">
        <v>88.51</v>
      </c>
      <c r="H64" s="66">
        <v>0</v>
      </c>
      <c r="I64" s="91">
        <v>0</v>
      </c>
      <c r="J64" s="372" t="s">
        <v>394</v>
      </c>
    </row>
    <row r="65" spans="1:10" ht="19.5" customHeight="1">
      <c r="A65" s="242" t="s">
        <v>237</v>
      </c>
      <c r="B65" s="243">
        <v>60</v>
      </c>
      <c r="C65" s="244">
        <v>768860</v>
      </c>
      <c r="D65" s="245">
        <v>56.51</v>
      </c>
      <c r="E65" s="246">
        <v>2665</v>
      </c>
      <c r="F65" s="244">
        <v>30408180</v>
      </c>
      <c r="G65" s="247">
        <v>88.09</v>
      </c>
      <c r="H65" s="243">
        <v>53</v>
      </c>
      <c r="I65" s="248">
        <v>464198</v>
      </c>
      <c r="J65" s="247">
        <v>95.25</v>
      </c>
    </row>
    <row r="66" spans="1:10" ht="19.5" customHeight="1">
      <c r="A66" s="167" t="s">
        <v>236</v>
      </c>
      <c r="B66" s="66">
        <v>48</v>
      </c>
      <c r="C66" s="64">
        <v>678350</v>
      </c>
      <c r="D66" s="65">
        <v>87.65</v>
      </c>
      <c r="E66" s="43">
        <v>2707</v>
      </c>
      <c r="F66" s="64">
        <v>30787007</v>
      </c>
      <c r="G66" s="44">
        <v>88.92</v>
      </c>
      <c r="H66" s="66">
        <v>51</v>
      </c>
      <c r="I66" s="91">
        <v>456571</v>
      </c>
      <c r="J66" s="44">
        <v>96.73</v>
      </c>
    </row>
    <row r="67" spans="1:10" ht="19.5" customHeight="1">
      <c r="A67" s="167" t="s">
        <v>389</v>
      </c>
      <c r="B67" s="66">
        <v>34</v>
      </c>
      <c r="C67" s="64">
        <v>575100</v>
      </c>
      <c r="D67" s="65">
        <v>209.27</v>
      </c>
      <c r="E67" s="43">
        <v>2732</v>
      </c>
      <c r="F67" s="64">
        <v>31262147</v>
      </c>
      <c r="G67" s="44">
        <v>90</v>
      </c>
      <c r="H67" s="66">
        <v>49</v>
      </c>
      <c r="I67" s="91">
        <v>454582</v>
      </c>
      <c r="J67" s="44">
        <v>105.35</v>
      </c>
    </row>
    <row r="68" spans="1:10" ht="19.5" customHeight="1">
      <c r="A68" s="167" t="s">
        <v>262</v>
      </c>
      <c r="B68" s="352">
        <v>70</v>
      </c>
      <c r="C68" s="353">
        <v>1528600</v>
      </c>
      <c r="D68" s="65">
        <v>144.72</v>
      </c>
      <c r="E68" s="354">
        <v>2751</v>
      </c>
      <c r="F68" s="353">
        <v>31474551</v>
      </c>
      <c r="G68" s="44">
        <v>89.32</v>
      </c>
      <c r="H68" s="352">
        <v>47</v>
      </c>
      <c r="I68" s="355">
        <v>452598</v>
      </c>
      <c r="J68" s="44">
        <v>144.33000000000001</v>
      </c>
    </row>
    <row r="69" spans="1:10" ht="19.5" customHeight="1">
      <c r="A69" s="167" t="s">
        <v>36</v>
      </c>
      <c r="B69" s="352">
        <v>55</v>
      </c>
      <c r="C69" s="353">
        <v>827900</v>
      </c>
      <c r="D69" s="65">
        <v>105.23</v>
      </c>
      <c r="E69" s="354">
        <v>2772</v>
      </c>
      <c r="F69" s="353">
        <v>31557505</v>
      </c>
      <c r="G69" s="44">
        <v>88.91</v>
      </c>
      <c r="H69" s="352">
        <v>40</v>
      </c>
      <c r="I69" s="355">
        <v>372905</v>
      </c>
      <c r="J69" s="44">
        <v>190.27</v>
      </c>
    </row>
    <row r="70" spans="1:10" ht="19.5" customHeight="1">
      <c r="A70" s="167" t="s">
        <v>35</v>
      </c>
      <c r="B70" s="352">
        <v>35</v>
      </c>
      <c r="C70" s="353">
        <v>502250</v>
      </c>
      <c r="D70" s="65">
        <v>79.53</v>
      </c>
      <c r="E70" s="354">
        <v>2806</v>
      </c>
      <c r="F70" s="353">
        <v>31829592</v>
      </c>
      <c r="G70" s="44">
        <v>88.83</v>
      </c>
      <c r="H70" s="352">
        <v>34</v>
      </c>
      <c r="I70" s="355">
        <v>336203</v>
      </c>
      <c r="J70" s="44">
        <v>177.44</v>
      </c>
    </row>
    <row r="71" spans="1:10" ht="19.5" customHeight="1">
      <c r="A71" s="167" t="s">
        <v>216</v>
      </c>
      <c r="B71" s="66">
        <v>85</v>
      </c>
      <c r="C71" s="64">
        <v>1213900</v>
      </c>
      <c r="D71" s="65">
        <v>171.31</v>
      </c>
      <c r="E71" s="43">
        <v>2844</v>
      </c>
      <c r="F71" s="64">
        <v>32315740</v>
      </c>
      <c r="G71" s="44">
        <v>89.63</v>
      </c>
      <c r="H71" s="66">
        <v>23</v>
      </c>
      <c r="I71" s="91">
        <v>272834</v>
      </c>
      <c r="J71" s="44">
        <v>196.94</v>
      </c>
    </row>
    <row r="72" spans="1:10" ht="19.5" customHeight="1">
      <c r="A72" s="167" t="s">
        <v>270</v>
      </c>
      <c r="B72" s="66">
        <v>59</v>
      </c>
      <c r="C72" s="64">
        <v>868300</v>
      </c>
      <c r="D72" s="65">
        <v>114.87</v>
      </c>
      <c r="E72" s="43">
        <v>2854</v>
      </c>
      <c r="F72" s="64">
        <v>32461051</v>
      </c>
      <c r="G72" s="44">
        <v>89.09</v>
      </c>
      <c r="H72" s="66">
        <v>20</v>
      </c>
      <c r="I72" s="91">
        <v>256019</v>
      </c>
      <c r="J72" s="44">
        <v>273.86</v>
      </c>
    </row>
    <row r="73" spans="1:10" ht="19.5" customHeight="1">
      <c r="A73" s="167" t="s">
        <v>288</v>
      </c>
      <c r="B73" s="66">
        <v>52</v>
      </c>
      <c r="C73" s="64">
        <v>848100</v>
      </c>
      <c r="D73" s="65">
        <v>178.86</v>
      </c>
      <c r="E73" s="43">
        <v>2879</v>
      </c>
      <c r="F73" s="64">
        <v>32906171</v>
      </c>
      <c r="G73" s="44">
        <v>89.27</v>
      </c>
      <c r="H73" s="66">
        <v>13</v>
      </c>
      <c r="I73" s="91">
        <v>227935</v>
      </c>
      <c r="J73" s="44">
        <v>913.14</v>
      </c>
    </row>
    <row r="74" spans="1:10" ht="19.5" customHeight="1">
      <c r="A74" s="167" t="s">
        <v>289</v>
      </c>
      <c r="B74" s="308">
        <v>54</v>
      </c>
      <c r="C74" s="64">
        <v>748010</v>
      </c>
      <c r="D74" s="65">
        <v>162.63999999999999</v>
      </c>
      <c r="E74" s="43">
        <v>2899</v>
      </c>
      <c r="F74" s="64">
        <v>33294100</v>
      </c>
      <c r="G74" s="44">
        <v>89.41</v>
      </c>
      <c r="H74" s="66">
        <v>9</v>
      </c>
      <c r="I74" s="91">
        <v>161997</v>
      </c>
      <c r="J74" s="44">
        <v>821.21</v>
      </c>
    </row>
    <row r="75" spans="1:10" ht="19.5" customHeight="1">
      <c r="A75" s="167" t="s">
        <v>272</v>
      </c>
      <c r="B75" s="308">
        <v>44</v>
      </c>
      <c r="C75" s="64">
        <v>684300</v>
      </c>
      <c r="D75" s="44">
        <v>171.24</v>
      </c>
      <c r="E75" s="43">
        <v>2929</v>
      </c>
      <c r="F75" s="64">
        <v>33912689</v>
      </c>
      <c r="G75" s="44">
        <v>90.1</v>
      </c>
      <c r="H75" s="66">
        <v>0</v>
      </c>
      <c r="I75" s="91">
        <v>0</v>
      </c>
      <c r="J75" s="66">
        <v>0</v>
      </c>
    </row>
    <row r="76" spans="1:10" ht="19.5" customHeight="1">
      <c r="A76" s="167" t="s">
        <v>377</v>
      </c>
      <c r="B76" s="309">
        <v>50</v>
      </c>
      <c r="C76" s="252">
        <v>792000</v>
      </c>
      <c r="D76" s="258">
        <v>130.80000000000001</v>
      </c>
      <c r="E76" s="254">
        <v>2941</v>
      </c>
      <c r="F76" s="252">
        <v>34190087</v>
      </c>
      <c r="G76" s="255">
        <v>89.73</v>
      </c>
      <c r="H76" s="251">
        <v>0</v>
      </c>
      <c r="I76" s="256">
        <v>0</v>
      </c>
      <c r="J76" s="251">
        <v>0</v>
      </c>
    </row>
    <row r="77" spans="1:10" ht="19.5" customHeight="1">
      <c r="A77" s="242" t="s">
        <v>237</v>
      </c>
      <c r="B77" s="243">
        <v>69</v>
      </c>
      <c r="C77" s="244">
        <v>1360450</v>
      </c>
      <c r="D77" s="245">
        <v>114.61</v>
      </c>
      <c r="E77" s="246">
        <v>2958</v>
      </c>
      <c r="F77" s="244">
        <v>34519229</v>
      </c>
      <c r="G77" s="247">
        <v>89.63</v>
      </c>
      <c r="H77" s="243">
        <v>51</v>
      </c>
      <c r="I77" s="248">
        <v>487341</v>
      </c>
      <c r="J77" s="247">
        <v>47.05</v>
      </c>
    </row>
    <row r="78" spans="1:10" ht="19.5" customHeight="1">
      <c r="A78" s="167" t="s">
        <v>236</v>
      </c>
      <c r="B78" s="66">
        <v>46</v>
      </c>
      <c r="C78" s="64">
        <v>773885</v>
      </c>
      <c r="D78" s="65">
        <v>102.43</v>
      </c>
      <c r="E78" s="43">
        <v>2976</v>
      </c>
      <c r="F78" s="64">
        <v>34622219</v>
      </c>
      <c r="G78" s="44">
        <v>89.41</v>
      </c>
      <c r="H78" s="66">
        <v>48</v>
      </c>
      <c r="I78" s="91">
        <v>471979</v>
      </c>
      <c r="J78" s="44">
        <v>45.74</v>
      </c>
    </row>
    <row r="79" spans="1:10" ht="19.5" customHeight="1">
      <c r="A79" s="167" t="s">
        <v>368</v>
      </c>
      <c r="B79" s="66">
        <v>22</v>
      </c>
      <c r="C79" s="64">
        <v>274000</v>
      </c>
      <c r="D79" s="65">
        <v>61.28</v>
      </c>
      <c r="E79" s="43">
        <v>2984</v>
      </c>
      <c r="F79" s="64">
        <v>34732513</v>
      </c>
      <c r="G79" s="44">
        <v>88.92</v>
      </c>
      <c r="H79" s="66">
        <v>44</v>
      </c>
      <c r="I79" s="91">
        <v>431457</v>
      </c>
      <c r="J79" s="44">
        <v>42.79</v>
      </c>
    </row>
    <row r="80" spans="1:10" ht="19.5" customHeight="1">
      <c r="A80" s="167" t="s">
        <v>231</v>
      </c>
      <c r="B80" s="66">
        <v>67</v>
      </c>
      <c r="C80" s="64">
        <v>1056220</v>
      </c>
      <c r="D80" s="65">
        <v>95.44</v>
      </c>
      <c r="E80" s="43">
        <v>3003</v>
      </c>
      <c r="F80" s="64">
        <v>35235199</v>
      </c>
      <c r="G80" s="44">
        <v>89.38</v>
      </c>
      <c r="H80" s="66">
        <v>37</v>
      </c>
      <c r="I80" s="91">
        <v>313569</v>
      </c>
      <c r="J80" s="44">
        <v>33.549999999999997</v>
      </c>
    </row>
    <row r="81" spans="1:10" ht="19.5" customHeight="1">
      <c r="A81" s="167" t="s">
        <v>232</v>
      </c>
      <c r="B81" s="66">
        <v>62</v>
      </c>
      <c r="C81" s="64">
        <v>786700</v>
      </c>
      <c r="D81" s="65">
        <v>78.17</v>
      </c>
      <c r="E81" s="43">
        <v>3018</v>
      </c>
      <c r="F81" s="64">
        <v>35490639</v>
      </c>
      <c r="G81" s="44">
        <v>89.4</v>
      </c>
      <c r="H81" s="66">
        <v>31</v>
      </c>
      <c r="I81" s="91">
        <v>195985</v>
      </c>
      <c r="J81" s="44">
        <v>22.04</v>
      </c>
    </row>
    <row r="82" spans="1:10" ht="19.5" customHeight="1">
      <c r="A82" s="167" t="s">
        <v>233</v>
      </c>
      <c r="B82" s="66">
        <v>50</v>
      </c>
      <c r="C82" s="64">
        <v>631465</v>
      </c>
      <c r="D82" s="65">
        <v>82.84</v>
      </c>
      <c r="E82" s="43">
        <v>3028</v>
      </c>
      <c r="F82" s="64">
        <v>35829666</v>
      </c>
      <c r="G82" s="44">
        <v>89.6</v>
      </c>
      <c r="H82" s="66">
        <v>29</v>
      </c>
      <c r="I82" s="91">
        <v>189473</v>
      </c>
      <c r="J82" s="44">
        <v>22.55</v>
      </c>
    </row>
    <row r="83" spans="1:10" ht="19.5" customHeight="1">
      <c r="A83" s="167" t="s">
        <v>216</v>
      </c>
      <c r="B83" s="66">
        <v>59</v>
      </c>
      <c r="C83" s="64">
        <v>708590</v>
      </c>
      <c r="D83" s="65">
        <v>55.1</v>
      </c>
      <c r="E83" s="43">
        <v>3046</v>
      </c>
      <c r="F83" s="64">
        <v>36053096</v>
      </c>
      <c r="G83" s="44">
        <v>90.06</v>
      </c>
      <c r="H83" s="66">
        <v>21</v>
      </c>
      <c r="I83" s="91">
        <v>138532</v>
      </c>
      <c r="J83" s="44">
        <v>17.39</v>
      </c>
    </row>
    <row r="84" spans="1:10" ht="19.5" customHeight="1">
      <c r="A84" s="167" t="s">
        <v>217</v>
      </c>
      <c r="B84" s="66">
        <v>43</v>
      </c>
      <c r="C84" s="64">
        <v>755840</v>
      </c>
      <c r="D84" s="65">
        <v>60.23</v>
      </c>
      <c r="E84" s="43">
        <v>3070</v>
      </c>
      <c r="F84" s="64">
        <v>36433688</v>
      </c>
      <c r="G84" s="44">
        <v>90.27</v>
      </c>
      <c r="H84" s="66">
        <v>11</v>
      </c>
      <c r="I84" s="91">
        <v>93483</v>
      </c>
      <c r="J84" s="44">
        <v>13.26</v>
      </c>
    </row>
    <row r="85" spans="1:10" ht="19.5" customHeight="1">
      <c r="A85" s="167" t="s">
        <v>218</v>
      </c>
      <c r="B85" s="66">
        <v>44</v>
      </c>
      <c r="C85" s="64">
        <v>474150</v>
      </c>
      <c r="D85" s="65">
        <v>41.57</v>
      </c>
      <c r="E85" s="43">
        <v>3079</v>
      </c>
      <c r="F85" s="64">
        <v>36858187</v>
      </c>
      <c r="G85" s="44">
        <v>90.62</v>
      </c>
      <c r="H85" s="66">
        <v>6</v>
      </c>
      <c r="I85" s="91">
        <v>24961</v>
      </c>
      <c r="J85" s="44">
        <v>3.62</v>
      </c>
    </row>
    <row r="86" spans="1:10" ht="19.5" customHeight="1">
      <c r="A86" s="167" t="s">
        <v>289</v>
      </c>
      <c r="B86" s="66">
        <v>42</v>
      </c>
      <c r="C86" s="64">
        <v>459900</v>
      </c>
      <c r="D86" s="65">
        <v>40.93</v>
      </c>
      <c r="E86" s="43">
        <v>3095</v>
      </c>
      <c r="F86" s="64">
        <v>37234030</v>
      </c>
      <c r="G86" s="44">
        <v>90.38</v>
      </c>
      <c r="H86" s="66">
        <v>5</v>
      </c>
      <c r="I86" s="91">
        <v>19726</v>
      </c>
      <c r="J86" s="44">
        <v>7.02</v>
      </c>
    </row>
    <row r="87" spans="1:10" ht="19.5" customHeight="1">
      <c r="A87" s="167" t="s">
        <v>336</v>
      </c>
      <c r="B87" s="66">
        <v>45</v>
      </c>
      <c r="C87" s="64">
        <v>399610</v>
      </c>
      <c r="D87" s="65">
        <v>44.7</v>
      </c>
      <c r="E87" s="43">
        <v>3123</v>
      </c>
      <c r="F87" s="64">
        <v>37636114</v>
      </c>
      <c r="G87" s="44">
        <v>90.64</v>
      </c>
      <c r="H87" s="66">
        <v>0</v>
      </c>
      <c r="I87" s="91">
        <v>0</v>
      </c>
      <c r="J87" s="66">
        <v>0</v>
      </c>
    </row>
    <row r="88" spans="1:10" ht="19.5" customHeight="1">
      <c r="A88" s="250" t="s">
        <v>344</v>
      </c>
      <c r="B88" s="251">
        <v>42</v>
      </c>
      <c r="C88" s="252">
        <v>605500</v>
      </c>
      <c r="D88" s="258">
        <v>96.77</v>
      </c>
      <c r="E88" s="254">
        <v>3123</v>
      </c>
      <c r="F88" s="252">
        <v>37636114</v>
      </c>
      <c r="G88" s="255">
        <v>89.88</v>
      </c>
      <c r="H88" s="251">
        <v>0</v>
      </c>
      <c r="I88" s="256">
        <v>0</v>
      </c>
      <c r="J88" s="251">
        <v>0</v>
      </c>
    </row>
    <row r="89" spans="1:10" ht="19.5" customHeight="1">
      <c r="A89" s="242" t="s">
        <v>237</v>
      </c>
      <c r="B89" s="243">
        <v>95</v>
      </c>
      <c r="C89" s="244">
        <v>1187000</v>
      </c>
      <c r="D89" s="245">
        <v>70.290000000000006</v>
      </c>
      <c r="E89" s="246">
        <v>3167</v>
      </c>
      <c r="F89" s="244">
        <v>38510226</v>
      </c>
      <c r="G89" s="247">
        <v>91.62</v>
      </c>
      <c r="H89" s="243">
        <v>78</v>
      </c>
      <c r="I89" s="248">
        <v>1035695</v>
      </c>
      <c r="J89" s="247">
        <v>158.49</v>
      </c>
    </row>
    <row r="90" spans="1:10" ht="19.5" customHeight="1">
      <c r="A90" s="167" t="s">
        <v>236</v>
      </c>
      <c r="B90" s="66">
        <v>53</v>
      </c>
      <c r="C90" s="64">
        <v>755520</v>
      </c>
      <c r="D90" s="65">
        <v>126</v>
      </c>
      <c r="E90" s="43">
        <v>3163</v>
      </c>
      <c r="F90" s="64">
        <v>38722144</v>
      </c>
      <c r="G90" s="44">
        <v>91.54</v>
      </c>
      <c r="H90" s="66">
        <v>77</v>
      </c>
      <c r="I90" s="91">
        <v>1031767</v>
      </c>
      <c r="J90" s="44">
        <v>191.9</v>
      </c>
    </row>
    <row r="91" spans="1:10" ht="19.5" customHeight="1">
      <c r="A91" s="167" t="s">
        <v>345</v>
      </c>
      <c r="B91" s="66">
        <v>41</v>
      </c>
      <c r="C91" s="64">
        <v>448370</v>
      </c>
      <c r="D91" s="65">
        <v>73.66</v>
      </c>
      <c r="E91" s="43">
        <v>3176</v>
      </c>
      <c r="F91" s="64">
        <v>39059412</v>
      </c>
      <c r="G91" s="44">
        <v>91.54</v>
      </c>
      <c r="H91" s="66">
        <v>75</v>
      </c>
      <c r="I91" s="91">
        <v>1008089</v>
      </c>
      <c r="J91" s="44">
        <v>211.35</v>
      </c>
    </row>
    <row r="92" spans="1:10" ht="19.5" customHeight="1">
      <c r="A92" s="167" t="s">
        <v>262</v>
      </c>
      <c r="B92" s="66">
        <v>68</v>
      </c>
      <c r="C92" s="64">
        <v>1106660</v>
      </c>
      <c r="D92" s="65">
        <v>90.98</v>
      </c>
      <c r="E92" s="43">
        <v>3192</v>
      </c>
      <c r="F92" s="64">
        <v>39417565</v>
      </c>
      <c r="G92" s="44">
        <v>91.33</v>
      </c>
      <c r="H92" s="66">
        <v>67</v>
      </c>
      <c r="I92" s="91">
        <v>934406</v>
      </c>
      <c r="J92" s="44">
        <v>200.16</v>
      </c>
    </row>
    <row r="93" spans="1:10" ht="19.5" customHeight="1">
      <c r="A93" s="167" t="s">
        <v>263</v>
      </c>
      <c r="B93" s="66">
        <v>71</v>
      </c>
      <c r="C93" s="64">
        <v>1006270</v>
      </c>
      <c r="D93" s="65">
        <v>84.9</v>
      </c>
      <c r="E93" s="43">
        <v>3205</v>
      </c>
      <c r="F93" s="64">
        <v>39697524</v>
      </c>
      <c r="G93" s="44">
        <v>91.6</v>
      </c>
      <c r="H93" s="66">
        <v>61</v>
      </c>
      <c r="I93" s="91">
        <v>888841</v>
      </c>
      <c r="J93" s="44">
        <v>197.63</v>
      </c>
    </row>
    <row r="94" spans="1:10" ht="19.5" customHeight="1">
      <c r="A94" s="167" t="s">
        <v>42</v>
      </c>
      <c r="B94" s="66">
        <v>57</v>
      </c>
      <c r="C94" s="64">
        <v>762230</v>
      </c>
      <c r="D94" s="65">
        <v>168.75</v>
      </c>
      <c r="E94" s="43">
        <v>3221</v>
      </c>
      <c r="F94" s="64">
        <v>39985168</v>
      </c>
      <c r="G94" s="44">
        <v>92.38</v>
      </c>
      <c r="H94" s="66">
        <v>58</v>
      </c>
      <c r="I94" s="91">
        <v>839972</v>
      </c>
      <c r="J94" s="44">
        <v>197.45</v>
      </c>
    </row>
    <row r="95" spans="1:10" ht="19.5" customHeight="1">
      <c r="A95" s="167" t="s">
        <v>269</v>
      </c>
      <c r="B95" s="66">
        <v>88</v>
      </c>
      <c r="C95" s="64">
        <v>1285870</v>
      </c>
      <c r="D95" s="65">
        <v>116.1</v>
      </c>
      <c r="E95" s="43">
        <v>3240</v>
      </c>
      <c r="F95" s="64">
        <v>40031735</v>
      </c>
      <c r="G95" s="44">
        <v>91.62</v>
      </c>
      <c r="H95" s="66">
        <v>53</v>
      </c>
      <c r="I95" s="91">
        <v>796568</v>
      </c>
      <c r="J95" s="44">
        <v>193.28</v>
      </c>
    </row>
    <row r="96" spans="1:10" ht="19.5" customHeight="1">
      <c r="A96" s="167" t="s">
        <v>270</v>
      </c>
      <c r="B96" s="66">
        <v>65</v>
      </c>
      <c r="C96" s="64">
        <v>1254870</v>
      </c>
      <c r="D96" s="65">
        <v>117.53</v>
      </c>
      <c r="E96" s="43">
        <v>3252</v>
      </c>
      <c r="F96" s="64">
        <v>40359346</v>
      </c>
      <c r="G96" s="44">
        <v>92.04</v>
      </c>
      <c r="H96" s="66">
        <v>46</v>
      </c>
      <c r="I96" s="91">
        <v>705264</v>
      </c>
      <c r="J96" s="44">
        <v>196.98</v>
      </c>
    </row>
    <row r="97" spans="1:10" ht="19.5" customHeight="1">
      <c r="A97" s="167" t="s">
        <v>288</v>
      </c>
      <c r="B97" s="66">
        <v>81</v>
      </c>
      <c r="C97" s="64">
        <v>1140550</v>
      </c>
      <c r="D97" s="65">
        <v>107.92</v>
      </c>
      <c r="E97" s="43">
        <v>3259</v>
      </c>
      <c r="F97" s="64">
        <v>40672379</v>
      </c>
      <c r="G97" s="44">
        <v>91.8</v>
      </c>
      <c r="H97" s="66">
        <v>42</v>
      </c>
      <c r="I97" s="91">
        <v>683349</v>
      </c>
      <c r="J97" s="44">
        <v>259.22000000000003</v>
      </c>
    </row>
    <row r="98" spans="1:10" ht="19.5" customHeight="1">
      <c r="A98" s="167" t="s">
        <v>289</v>
      </c>
      <c r="B98" s="66">
        <v>63</v>
      </c>
      <c r="C98" s="64">
        <v>1123660</v>
      </c>
      <c r="D98" s="65">
        <v>142.38</v>
      </c>
      <c r="E98" s="43">
        <v>3291</v>
      </c>
      <c r="F98" s="64">
        <v>41197284</v>
      </c>
      <c r="G98" s="44">
        <v>92.73</v>
      </c>
      <c r="H98" s="66">
        <v>20</v>
      </c>
      <c r="I98" s="91">
        <v>280976</v>
      </c>
      <c r="J98" s="101">
        <v>133.53</v>
      </c>
    </row>
    <row r="99" spans="1:10" ht="19.5" customHeight="1">
      <c r="A99" s="167" t="s">
        <v>272</v>
      </c>
      <c r="B99" s="66">
        <v>58</v>
      </c>
      <c r="C99" s="64">
        <v>893960</v>
      </c>
      <c r="D99" s="65">
        <v>244.62</v>
      </c>
      <c r="E99" s="43">
        <v>3318</v>
      </c>
      <c r="F99" s="64">
        <v>41520533</v>
      </c>
      <c r="G99" s="44">
        <v>92.45</v>
      </c>
      <c r="H99" s="66">
        <v>10</v>
      </c>
      <c r="I99" s="91">
        <v>97987</v>
      </c>
      <c r="J99" s="101">
        <v>181.6</v>
      </c>
    </row>
    <row r="100" spans="1:10" ht="19.5" customHeight="1">
      <c r="A100" s="167" t="s">
        <v>343</v>
      </c>
      <c r="B100" s="66">
        <v>55</v>
      </c>
      <c r="C100" s="64">
        <v>625700</v>
      </c>
      <c r="D100" s="65">
        <v>154.55000000000001</v>
      </c>
      <c r="E100" s="43">
        <v>3335</v>
      </c>
      <c r="F100" s="64">
        <v>41872548</v>
      </c>
      <c r="G100" s="44">
        <v>92.7</v>
      </c>
      <c r="H100" s="66">
        <v>3</v>
      </c>
      <c r="I100" s="91">
        <v>32958</v>
      </c>
      <c r="J100" s="101">
        <v>115.19</v>
      </c>
    </row>
    <row r="101" spans="1:10" ht="19.5" customHeight="1">
      <c r="A101" s="242" t="s">
        <v>237</v>
      </c>
      <c r="B101" s="243">
        <v>82</v>
      </c>
      <c r="C101" s="244">
        <v>1688700</v>
      </c>
      <c r="D101" s="245">
        <v>125.51</v>
      </c>
      <c r="E101" s="246">
        <v>3338</v>
      </c>
      <c r="F101" s="244">
        <v>42034526</v>
      </c>
      <c r="G101" s="247">
        <v>92.07</v>
      </c>
      <c r="H101" s="243">
        <v>83</v>
      </c>
      <c r="I101" s="248">
        <v>653496</v>
      </c>
      <c r="J101" s="249">
        <v>100.7</v>
      </c>
    </row>
    <row r="102" spans="1:10" ht="19.5" customHeight="1">
      <c r="A102" s="167" t="s">
        <v>236</v>
      </c>
      <c r="B102" s="66">
        <v>42</v>
      </c>
      <c r="C102" s="64">
        <v>599600</v>
      </c>
      <c r="D102" s="65">
        <v>71.28</v>
      </c>
      <c r="E102" s="43">
        <v>3366</v>
      </c>
      <c r="F102" s="64">
        <v>42299929</v>
      </c>
      <c r="G102" s="44">
        <v>91.77</v>
      </c>
      <c r="H102" s="66">
        <v>75</v>
      </c>
      <c r="I102" s="91">
        <v>537665</v>
      </c>
      <c r="J102" s="101">
        <v>92.31</v>
      </c>
    </row>
    <row r="103" spans="1:10" ht="19.5" customHeight="1">
      <c r="A103" s="167" t="s">
        <v>342</v>
      </c>
      <c r="B103" s="66">
        <v>43</v>
      </c>
      <c r="C103" s="64">
        <v>608680</v>
      </c>
      <c r="D103" s="65">
        <v>181.05</v>
      </c>
      <c r="E103" s="43">
        <v>3391</v>
      </c>
      <c r="F103" s="64">
        <v>42669713</v>
      </c>
      <c r="G103" s="44">
        <v>92.15</v>
      </c>
      <c r="H103" s="66">
        <v>65</v>
      </c>
      <c r="I103" s="91">
        <v>476975</v>
      </c>
      <c r="J103" s="101">
        <v>83.06</v>
      </c>
    </row>
    <row r="104" spans="1:10" ht="19.5" customHeight="1">
      <c r="A104" s="167" t="s">
        <v>262</v>
      </c>
      <c r="B104" s="66">
        <v>91</v>
      </c>
      <c r="C104" s="64">
        <v>1216320</v>
      </c>
      <c r="D104" s="65">
        <v>119.3</v>
      </c>
      <c r="E104" s="43">
        <v>3411</v>
      </c>
      <c r="F104" s="64">
        <v>43157253</v>
      </c>
      <c r="G104" s="44">
        <v>92.38</v>
      </c>
      <c r="H104" s="66">
        <v>61</v>
      </c>
      <c r="I104" s="91">
        <v>466838</v>
      </c>
      <c r="J104" s="101">
        <v>101.45</v>
      </c>
    </row>
    <row r="105" spans="1:10" ht="19.5" customHeight="1">
      <c r="A105" s="167" t="s">
        <v>263</v>
      </c>
      <c r="B105" s="66">
        <v>64</v>
      </c>
      <c r="C105" s="64">
        <v>1185300</v>
      </c>
      <c r="D105" s="65">
        <v>137.19999999999999</v>
      </c>
      <c r="E105" s="43">
        <v>3431</v>
      </c>
      <c r="F105" s="64">
        <v>43337954</v>
      </c>
      <c r="G105" s="44">
        <v>92.54</v>
      </c>
      <c r="H105" s="66">
        <v>58</v>
      </c>
      <c r="I105" s="91">
        <v>449758</v>
      </c>
      <c r="J105" s="101">
        <v>109.93</v>
      </c>
    </row>
    <row r="106" spans="1:10" ht="19.5" customHeight="1">
      <c r="A106" s="167" t="s">
        <v>42</v>
      </c>
      <c r="B106" s="66">
        <v>51</v>
      </c>
      <c r="C106" s="64">
        <v>451700</v>
      </c>
      <c r="D106" s="65">
        <v>57.48</v>
      </c>
      <c r="E106" s="43">
        <v>3430</v>
      </c>
      <c r="F106" s="64">
        <v>43284750</v>
      </c>
      <c r="G106" s="44">
        <v>92.04</v>
      </c>
      <c r="H106" s="66">
        <v>55</v>
      </c>
      <c r="I106" s="91">
        <v>425416</v>
      </c>
      <c r="J106" s="101">
        <v>103.98</v>
      </c>
    </row>
    <row r="107" spans="1:10" ht="19.5" customHeight="1">
      <c r="A107" s="167" t="s">
        <v>269</v>
      </c>
      <c r="B107" s="66">
        <v>62</v>
      </c>
      <c r="C107" s="64">
        <v>1017568</v>
      </c>
      <c r="D107" s="65">
        <v>78.73</v>
      </c>
      <c r="E107" s="43">
        <v>3435</v>
      </c>
      <c r="F107" s="64">
        <v>43693040</v>
      </c>
      <c r="G107" s="44">
        <v>91.67</v>
      </c>
      <c r="H107" s="66">
        <v>52</v>
      </c>
      <c r="I107" s="91">
        <v>412142</v>
      </c>
      <c r="J107" s="101">
        <v>113.29</v>
      </c>
    </row>
    <row r="108" spans="1:10" ht="19.5" customHeight="1">
      <c r="A108" s="167" t="s">
        <v>270</v>
      </c>
      <c r="B108" s="66">
        <v>48</v>
      </c>
      <c r="C108" s="64">
        <v>1067700</v>
      </c>
      <c r="D108" s="65">
        <v>69.099999999999994</v>
      </c>
      <c r="E108" s="43">
        <v>3463</v>
      </c>
      <c r="F108" s="64">
        <v>43849476</v>
      </c>
      <c r="G108" s="44">
        <v>91.65</v>
      </c>
      <c r="H108" s="66">
        <v>40</v>
      </c>
      <c r="I108" s="91">
        <v>358041</v>
      </c>
      <c r="J108" s="101">
        <v>109.1</v>
      </c>
    </row>
    <row r="109" spans="1:10" ht="19.5" customHeight="1">
      <c r="A109" s="167" t="s">
        <v>48</v>
      </c>
      <c r="B109" s="66">
        <v>74</v>
      </c>
      <c r="C109" s="64">
        <v>1056800</v>
      </c>
      <c r="D109" s="65">
        <v>63.18</v>
      </c>
      <c r="E109" s="43">
        <v>3482</v>
      </c>
      <c r="F109" s="64">
        <v>44305495</v>
      </c>
      <c r="G109" s="44">
        <v>92.46</v>
      </c>
      <c r="H109" s="66">
        <v>30</v>
      </c>
      <c r="I109" s="91">
        <v>265930</v>
      </c>
      <c r="J109" s="101">
        <v>111.21</v>
      </c>
    </row>
    <row r="110" spans="1:10" ht="19.5" customHeight="1">
      <c r="A110" s="167" t="s">
        <v>271</v>
      </c>
      <c r="B110" s="66">
        <v>43</v>
      </c>
      <c r="C110" s="64">
        <v>789200</v>
      </c>
      <c r="D110" s="65">
        <v>69.67</v>
      </c>
      <c r="E110" s="43">
        <v>3480</v>
      </c>
      <c r="F110" s="64">
        <v>44428848</v>
      </c>
      <c r="G110" s="44">
        <v>91.95</v>
      </c>
      <c r="H110" s="66">
        <v>22</v>
      </c>
      <c r="I110" s="91">
        <v>210427</v>
      </c>
      <c r="J110" s="101">
        <v>183.37</v>
      </c>
    </row>
    <row r="111" spans="1:10" ht="19.5" customHeight="1">
      <c r="A111" s="167" t="s">
        <v>272</v>
      </c>
      <c r="B111" s="66">
        <v>42</v>
      </c>
      <c r="C111" s="64">
        <v>365450</v>
      </c>
      <c r="D111" s="179">
        <v>41.8</v>
      </c>
      <c r="E111" s="43">
        <v>3519</v>
      </c>
      <c r="F111" s="64">
        <v>44911616</v>
      </c>
      <c r="G111" s="44">
        <v>91.7</v>
      </c>
      <c r="H111" s="66">
        <v>10</v>
      </c>
      <c r="I111" s="91">
        <v>53958</v>
      </c>
      <c r="J111" s="178">
        <v>86.68</v>
      </c>
    </row>
    <row r="112" spans="1:10" ht="19.5" customHeight="1">
      <c r="A112" s="250" t="s">
        <v>341</v>
      </c>
      <c r="B112" s="251">
        <v>29</v>
      </c>
      <c r="C112" s="252">
        <v>404850</v>
      </c>
      <c r="D112" s="253">
        <v>64.27</v>
      </c>
      <c r="E112" s="254">
        <v>3524</v>
      </c>
      <c r="F112" s="252">
        <v>45171096</v>
      </c>
      <c r="G112" s="255">
        <v>91.5</v>
      </c>
      <c r="H112" s="251">
        <v>6</v>
      </c>
      <c r="I112" s="256">
        <v>28613</v>
      </c>
      <c r="J112" s="257">
        <v>64.260000000000005</v>
      </c>
    </row>
    <row r="113" spans="1:10" ht="19.5" customHeight="1">
      <c r="A113" s="167" t="s">
        <v>237</v>
      </c>
      <c r="B113" s="66">
        <v>85</v>
      </c>
      <c r="C113" s="64">
        <v>1345500</v>
      </c>
      <c r="D113" s="65">
        <v>52.06</v>
      </c>
      <c r="E113" s="43">
        <v>3540</v>
      </c>
      <c r="F113" s="64">
        <v>45652756</v>
      </c>
      <c r="G113" s="44"/>
      <c r="H113" s="66">
        <v>58</v>
      </c>
      <c r="I113" s="91">
        <v>648974</v>
      </c>
      <c r="J113" s="101">
        <v>48.48</v>
      </c>
    </row>
    <row r="114" spans="1:10" ht="19.5" customHeight="1">
      <c r="A114" s="167" t="s">
        <v>236</v>
      </c>
      <c r="B114" s="66">
        <v>55</v>
      </c>
      <c r="C114" s="64">
        <v>841150</v>
      </c>
      <c r="D114" s="179">
        <v>120.98</v>
      </c>
      <c r="E114" s="43">
        <v>3544</v>
      </c>
      <c r="F114" s="64">
        <v>46095425</v>
      </c>
      <c r="G114" s="44">
        <v>92.74</v>
      </c>
      <c r="H114" s="66">
        <v>53</v>
      </c>
      <c r="I114" s="91">
        <v>582457</v>
      </c>
      <c r="J114" s="178">
        <v>45.67</v>
      </c>
    </row>
    <row r="115" spans="1:10" ht="19.5" customHeight="1">
      <c r="A115" s="167" t="s">
        <v>340</v>
      </c>
      <c r="B115" s="66">
        <v>34</v>
      </c>
      <c r="C115" s="64">
        <v>336200</v>
      </c>
      <c r="D115" s="179">
        <v>30.55</v>
      </c>
      <c r="E115" s="43">
        <v>3552</v>
      </c>
      <c r="F115" s="64">
        <v>46306230</v>
      </c>
      <c r="G115" s="44">
        <v>92.92</v>
      </c>
      <c r="H115" s="66">
        <v>51</v>
      </c>
      <c r="I115" s="91">
        <v>574243</v>
      </c>
      <c r="J115" s="178">
        <v>45.62</v>
      </c>
    </row>
    <row r="116" spans="1:10" ht="19.5" customHeight="1">
      <c r="A116" s="167" t="s">
        <v>231</v>
      </c>
      <c r="B116" s="66">
        <v>74</v>
      </c>
      <c r="C116" s="64">
        <v>1019570</v>
      </c>
      <c r="D116" s="65">
        <v>62.57</v>
      </c>
      <c r="E116" s="43">
        <v>3575</v>
      </c>
      <c r="F116" s="64">
        <v>46715363</v>
      </c>
      <c r="G116" s="44">
        <v>93.68</v>
      </c>
      <c r="H116" s="66">
        <v>47</v>
      </c>
      <c r="I116" s="91">
        <v>460185</v>
      </c>
      <c r="J116" s="101">
        <v>40.479999999999997</v>
      </c>
    </row>
    <row r="117" spans="1:10" ht="19.5" customHeight="1">
      <c r="A117" s="167" t="s">
        <v>232</v>
      </c>
      <c r="B117" s="66">
        <v>59</v>
      </c>
      <c r="C117" s="64">
        <v>863900</v>
      </c>
      <c r="D117" s="179">
        <v>116.37</v>
      </c>
      <c r="E117" s="43">
        <v>3575</v>
      </c>
      <c r="F117" s="64">
        <v>46829949</v>
      </c>
      <c r="G117" s="44">
        <v>93.29</v>
      </c>
      <c r="H117" s="66">
        <v>43</v>
      </c>
      <c r="I117" s="91">
        <v>409121</v>
      </c>
      <c r="J117" s="178">
        <v>46.31</v>
      </c>
    </row>
    <row r="118" spans="1:10" ht="19.5" customHeight="1">
      <c r="A118" s="167" t="s">
        <v>233</v>
      </c>
      <c r="B118" s="66">
        <v>69</v>
      </c>
      <c r="C118" s="64">
        <v>785790</v>
      </c>
      <c r="D118" s="179">
        <v>147.47</v>
      </c>
      <c r="E118" s="43">
        <v>3577</v>
      </c>
      <c r="F118" s="64">
        <v>47028313</v>
      </c>
      <c r="G118" s="44">
        <v>92.72</v>
      </c>
      <c r="H118" s="66">
        <v>43</v>
      </c>
      <c r="I118" s="91">
        <v>409121</v>
      </c>
      <c r="J118" s="178">
        <v>69.819999999999993</v>
      </c>
    </row>
    <row r="119" spans="1:10" ht="19.5" customHeight="1">
      <c r="A119" s="167" t="s">
        <v>216</v>
      </c>
      <c r="B119" s="66">
        <v>95</v>
      </c>
      <c r="C119" s="64">
        <v>1406760</v>
      </c>
      <c r="D119" s="65">
        <v>123.64</v>
      </c>
      <c r="E119" s="43">
        <v>3598</v>
      </c>
      <c r="F119" s="64">
        <v>47664903</v>
      </c>
      <c r="G119" s="44">
        <v>93.48</v>
      </c>
      <c r="H119" s="66">
        <v>34</v>
      </c>
      <c r="I119" s="91">
        <v>363804</v>
      </c>
      <c r="J119" s="101">
        <v>69.89</v>
      </c>
    </row>
    <row r="120" spans="1:10" ht="19.5" customHeight="1">
      <c r="A120" s="167" t="s">
        <v>217</v>
      </c>
      <c r="B120" s="66">
        <v>74</v>
      </c>
      <c r="C120" s="64">
        <v>1545200</v>
      </c>
      <c r="D120" s="65">
        <v>105.63</v>
      </c>
      <c r="E120" s="43">
        <v>3612</v>
      </c>
      <c r="F120" s="64">
        <v>47845527</v>
      </c>
      <c r="G120" s="44">
        <v>93.5</v>
      </c>
      <c r="H120" s="66">
        <v>30</v>
      </c>
      <c r="I120" s="91">
        <v>328177</v>
      </c>
      <c r="J120" s="101">
        <v>121.55</v>
      </c>
    </row>
    <row r="121" spans="1:10" ht="19.5" customHeight="1">
      <c r="A121" s="167" t="s">
        <v>218</v>
      </c>
      <c r="B121" s="66">
        <v>89</v>
      </c>
      <c r="C121" s="64">
        <v>1672580</v>
      </c>
      <c r="D121" s="65">
        <v>173.22</v>
      </c>
      <c r="E121" s="43">
        <v>3636</v>
      </c>
      <c r="F121" s="64">
        <v>47919008</v>
      </c>
      <c r="G121" s="44">
        <v>93.09</v>
      </c>
      <c r="H121" s="66">
        <v>22</v>
      </c>
      <c r="I121" s="91">
        <v>239133</v>
      </c>
      <c r="J121" s="101">
        <v>88.57</v>
      </c>
    </row>
    <row r="122" spans="1:10" ht="19.5" customHeight="1">
      <c r="A122" s="167" t="s">
        <v>158</v>
      </c>
      <c r="B122" s="66">
        <v>72</v>
      </c>
      <c r="C122" s="64">
        <v>1132700</v>
      </c>
      <c r="D122" s="65">
        <v>172.88</v>
      </c>
      <c r="E122" s="43">
        <v>3644</v>
      </c>
      <c r="F122" s="64">
        <v>48317135</v>
      </c>
      <c r="G122" s="44">
        <v>93.08</v>
      </c>
      <c r="H122" s="66">
        <v>13</v>
      </c>
      <c r="I122" s="91">
        <v>114757</v>
      </c>
      <c r="J122" s="101">
        <v>44.6</v>
      </c>
    </row>
    <row r="123" spans="1:10" ht="19.5" customHeight="1">
      <c r="A123" s="167" t="s">
        <v>3</v>
      </c>
      <c r="B123" s="66">
        <v>63</v>
      </c>
      <c r="C123" s="64">
        <v>874300</v>
      </c>
      <c r="D123" s="65">
        <v>146.41999999999999</v>
      </c>
      <c r="E123" s="43">
        <v>3676</v>
      </c>
      <c r="F123" s="64">
        <v>48975939</v>
      </c>
      <c r="G123" s="44">
        <v>93.5</v>
      </c>
      <c r="H123" s="66">
        <v>7</v>
      </c>
      <c r="I123" s="91">
        <v>62250</v>
      </c>
      <c r="J123" s="101">
        <v>32.71</v>
      </c>
    </row>
    <row r="124" spans="1:10" ht="19.5" customHeight="1">
      <c r="A124" s="232" t="s">
        <v>339</v>
      </c>
      <c r="B124" s="233">
        <v>71</v>
      </c>
      <c r="C124" s="234">
        <v>629950</v>
      </c>
      <c r="D124" s="235">
        <v>138.38999999999999</v>
      </c>
      <c r="E124" s="236">
        <v>3682</v>
      </c>
      <c r="F124" s="234">
        <v>49369026</v>
      </c>
      <c r="G124" s="237">
        <v>93.26</v>
      </c>
      <c r="H124" s="233">
        <v>4</v>
      </c>
      <c r="I124" s="238">
        <v>44529</v>
      </c>
      <c r="J124" s="239">
        <v>38.32</v>
      </c>
    </row>
    <row r="125" spans="1:10" ht="19.5" customHeight="1">
      <c r="B125" s="158" t="s">
        <v>213</v>
      </c>
      <c r="I125" t="s">
        <v>330</v>
      </c>
    </row>
    <row r="126" spans="1:10" ht="13.5" customHeight="1"/>
    <row r="127" spans="1:10" ht="19.5" customHeight="1"/>
    <row r="128" spans="1:10" ht="19.5" customHeight="1"/>
    <row r="129" spans="11:11" ht="19.5" customHeight="1"/>
    <row r="130" spans="11:11" ht="19.5" customHeight="1"/>
    <row r="131" spans="11:11" ht="19.5" customHeight="1"/>
    <row r="132" spans="11:11" ht="19.5" customHeight="1"/>
    <row r="133" spans="11:11" ht="19.5" customHeight="1">
      <c r="K133" s="22"/>
    </row>
    <row r="134" spans="11:11" ht="19.5" customHeight="1">
      <c r="K134" s="22"/>
    </row>
    <row r="135" spans="11:11" ht="19.5" customHeight="1">
      <c r="K135" s="22"/>
    </row>
    <row r="136" spans="11:11" ht="19.5" customHeight="1"/>
  </sheetData>
  <mergeCells count="4">
    <mergeCell ref="B3:D3"/>
    <mergeCell ref="H3:J3"/>
    <mergeCell ref="E3:G3"/>
    <mergeCell ref="A1:J1"/>
  </mergeCells>
  <phoneticPr fontId="4"/>
  <pageMargins left="0.78740157480314965" right="0.78740157480314965" top="0.51181102362204722" bottom="0.39370078740157483" header="0.51181102362204722" footer="0.31496062992125984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4"/>
  <sheetViews>
    <sheetView topLeftCell="A10" zoomScaleNormal="100" workbookViewId="0">
      <selection activeCell="B20" sqref="B20"/>
    </sheetView>
  </sheetViews>
  <sheetFormatPr defaultRowHeight="13.5"/>
  <cols>
    <col min="1" max="4" width="24.75" customWidth="1"/>
    <col min="5" max="5" width="26.25" customWidth="1"/>
  </cols>
  <sheetData>
    <row r="1" spans="1:5" ht="33" customHeight="1">
      <c r="A1" s="467" t="s">
        <v>2</v>
      </c>
      <c r="B1" s="467"/>
      <c r="C1" s="467"/>
      <c r="D1" s="467"/>
      <c r="E1" s="467"/>
    </row>
    <row r="2" spans="1:5" ht="21" customHeight="1">
      <c r="A2" s="5"/>
      <c r="B2" s="5"/>
      <c r="C2" s="5"/>
      <c r="D2" s="5"/>
      <c r="E2" s="5"/>
    </row>
    <row r="3" spans="1:5" ht="21" customHeight="1" thickBot="1">
      <c r="A3" s="170"/>
      <c r="B3" s="170" t="s">
        <v>480</v>
      </c>
      <c r="C3" s="170" t="s">
        <v>452</v>
      </c>
      <c r="D3" s="170" t="s">
        <v>447</v>
      </c>
      <c r="E3" s="170" t="s">
        <v>481</v>
      </c>
    </row>
    <row r="4" spans="1:5" ht="21" customHeight="1" thickTop="1">
      <c r="A4" s="60" t="s">
        <v>6</v>
      </c>
      <c r="B4" s="430">
        <v>75</v>
      </c>
      <c r="C4" s="424">
        <v>67</v>
      </c>
      <c r="D4" s="56">
        <v>68</v>
      </c>
      <c r="E4" s="393">
        <v>104</v>
      </c>
    </row>
    <row r="5" spans="1:5" ht="21" customHeight="1">
      <c r="A5" s="39" t="s">
        <v>3</v>
      </c>
      <c r="B5" s="428">
        <v>77</v>
      </c>
      <c r="C5" s="425">
        <v>69</v>
      </c>
      <c r="D5" s="39">
        <v>65</v>
      </c>
      <c r="E5" s="394">
        <v>91</v>
      </c>
    </row>
    <row r="6" spans="1:5" ht="21" customHeight="1">
      <c r="A6" s="46">
        <v>0</v>
      </c>
      <c r="B6" s="429">
        <v>82</v>
      </c>
      <c r="C6" s="426">
        <v>86</v>
      </c>
      <c r="D6" s="46">
        <v>73</v>
      </c>
      <c r="E6" s="395">
        <v>100</v>
      </c>
    </row>
    <row r="7" spans="1:5" ht="21" customHeight="1">
      <c r="A7" s="319" t="s">
        <v>5</v>
      </c>
      <c r="B7" s="443">
        <f>SUM(B4:B6)</f>
        <v>234</v>
      </c>
      <c r="C7" s="427">
        <f>SUM(C4:C6)</f>
        <v>222</v>
      </c>
      <c r="D7" s="320">
        <f>SUM(D4:D6)</f>
        <v>206</v>
      </c>
      <c r="E7" s="320">
        <f>SUM(E4:E6)</f>
        <v>295</v>
      </c>
    </row>
    <row r="8" spans="1:5" ht="21" customHeight="1">
      <c r="A8" s="40" t="s">
        <v>62</v>
      </c>
      <c r="B8" s="446">
        <v>75</v>
      </c>
      <c r="C8" s="447">
        <v>80</v>
      </c>
      <c r="D8" s="40">
        <v>109</v>
      </c>
      <c r="E8" s="396">
        <v>91</v>
      </c>
    </row>
    <row r="9" spans="1:5" ht="21" customHeight="1">
      <c r="A9" s="394" t="s">
        <v>63</v>
      </c>
      <c r="B9" s="394">
        <v>92</v>
      </c>
      <c r="C9" s="425">
        <v>72</v>
      </c>
      <c r="D9" s="39">
        <v>79</v>
      </c>
      <c r="E9" s="394">
        <v>84</v>
      </c>
    </row>
    <row r="10" spans="1:5" ht="21" customHeight="1">
      <c r="A10" s="444" t="s">
        <v>64</v>
      </c>
      <c r="B10" s="444">
        <v>98</v>
      </c>
      <c r="C10" s="442">
        <v>68</v>
      </c>
      <c r="D10" s="54">
        <v>72</v>
      </c>
      <c r="E10" s="397">
        <v>75</v>
      </c>
    </row>
    <row r="11" spans="1:5" ht="21" customHeight="1" thickBot="1">
      <c r="A11" s="445" t="s">
        <v>65</v>
      </c>
      <c r="B11" s="448">
        <f>SUM(B8:B10)</f>
        <v>265</v>
      </c>
      <c r="C11" s="325">
        <f>SUM(C8:C10)</f>
        <v>220</v>
      </c>
      <c r="D11" s="321">
        <f>SUM(D8:D10)</f>
        <v>260</v>
      </c>
      <c r="E11" s="321">
        <f>SUM(E8:E10)</f>
        <v>250</v>
      </c>
    </row>
    <row r="12" spans="1:5" ht="21" customHeight="1" thickTop="1" thickBot="1">
      <c r="A12" s="322" t="s">
        <v>118</v>
      </c>
      <c r="B12" s="324">
        <f>SUM(B7,B11)</f>
        <v>499</v>
      </c>
      <c r="C12" s="323">
        <f>SUM(C7,C11)</f>
        <v>442</v>
      </c>
      <c r="D12" s="323">
        <f>SUM(D7,D11)</f>
        <v>466</v>
      </c>
      <c r="E12" s="323">
        <f>SUM(E7,E11)</f>
        <v>545</v>
      </c>
    </row>
    <row r="13" spans="1:5" ht="21" customHeight="1" thickTop="1">
      <c r="A13" s="393" t="s">
        <v>68</v>
      </c>
      <c r="B13" s="435">
        <v>73</v>
      </c>
      <c r="C13" s="424">
        <v>105</v>
      </c>
      <c r="D13" s="56">
        <v>90</v>
      </c>
      <c r="E13" s="393">
        <v>113</v>
      </c>
    </row>
    <row r="14" spans="1:5" ht="21" customHeight="1">
      <c r="A14" s="394" t="s">
        <v>69</v>
      </c>
      <c r="B14" s="436">
        <v>87</v>
      </c>
      <c r="C14" s="425">
        <v>88</v>
      </c>
      <c r="D14" s="39">
        <v>67</v>
      </c>
      <c r="E14" s="394">
        <v>104</v>
      </c>
    </row>
    <row r="15" spans="1:5" ht="21" customHeight="1">
      <c r="A15" s="395" t="s">
        <v>70</v>
      </c>
      <c r="B15" s="437">
        <v>65</v>
      </c>
      <c r="C15" s="426">
        <v>60</v>
      </c>
      <c r="D15" s="46">
        <v>72</v>
      </c>
      <c r="E15" s="395">
        <v>83</v>
      </c>
    </row>
    <row r="16" spans="1:5" ht="21" customHeight="1" thickBot="1">
      <c r="A16" s="438" t="s">
        <v>71</v>
      </c>
      <c r="B16" s="321">
        <f>SUM(B13:B15)</f>
        <v>225</v>
      </c>
      <c r="C16" s="427">
        <f>SUM(C13:C15)</f>
        <v>253</v>
      </c>
      <c r="D16" s="320">
        <f>SUM(D13:D15)</f>
        <v>229</v>
      </c>
      <c r="E16" s="320">
        <f>SUM(E13:E15)</f>
        <v>300</v>
      </c>
    </row>
    <row r="17" spans="1:5" ht="21" customHeight="1">
      <c r="A17" s="60" t="s">
        <v>107</v>
      </c>
      <c r="B17" s="431">
        <v>56</v>
      </c>
      <c r="C17" s="439">
        <v>50</v>
      </c>
      <c r="D17" s="60">
        <v>55</v>
      </c>
      <c r="E17" s="398">
        <v>72</v>
      </c>
    </row>
    <row r="18" spans="1:5" ht="21" customHeight="1">
      <c r="A18" s="39" t="s">
        <v>106</v>
      </c>
      <c r="B18" s="432">
        <v>53</v>
      </c>
      <c r="C18" s="425">
        <v>64</v>
      </c>
      <c r="D18" s="39">
        <v>63</v>
      </c>
      <c r="E18" s="394">
        <v>55</v>
      </c>
    </row>
    <row r="19" spans="1:5" ht="21" customHeight="1">
      <c r="A19" s="46" t="s">
        <v>108</v>
      </c>
      <c r="B19" s="433">
        <v>65</v>
      </c>
      <c r="C19" s="426">
        <v>89</v>
      </c>
      <c r="D19" s="46">
        <v>77</v>
      </c>
      <c r="E19" s="395">
        <v>86</v>
      </c>
    </row>
    <row r="20" spans="1:5" ht="21" customHeight="1" thickBot="1">
      <c r="A20" s="319" t="s">
        <v>109</v>
      </c>
      <c r="B20" s="434">
        <f>SUM(B17:B19)</f>
        <v>174</v>
      </c>
      <c r="C20" s="440">
        <f>SUM(C17:C19)</f>
        <v>203</v>
      </c>
      <c r="D20" s="325">
        <f>SUM(D17:D19)</f>
        <v>195</v>
      </c>
      <c r="E20" s="325">
        <f>SUM(E17:E19)</f>
        <v>213</v>
      </c>
    </row>
    <row r="21" spans="1:5" ht="21" customHeight="1" thickTop="1" thickBot="1">
      <c r="A21" s="326" t="s">
        <v>147</v>
      </c>
      <c r="B21" s="441">
        <f>SUM(B16,B20)</f>
        <v>399</v>
      </c>
      <c r="C21" s="324">
        <f>SUM(C16,C20)</f>
        <v>456</v>
      </c>
      <c r="D21" s="324">
        <f>SUM(D16,D20)</f>
        <v>424</v>
      </c>
      <c r="E21" s="324">
        <f>SUM(E16,E20)</f>
        <v>513</v>
      </c>
    </row>
    <row r="22" spans="1:5" ht="21" customHeight="1" thickTop="1">
      <c r="A22" s="327" t="s">
        <v>111</v>
      </c>
      <c r="B22" s="328">
        <f>SUM(B12,B21)</f>
        <v>898</v>
      </c>
      <c r="C22" s="328">
        <f>SUM(C12,C21)</f>
        <v>898</v>
      </c>
      <c r="D22" s="328">
        <f>SUM(D12,D21)</f>
        <v>890</v>
      </c>
      <c r="E22" s="328">
        <f>SUM(E12,E21)</f>
        <v>1058</v>
      </c>
    </row>
    <row r="23" spans="1:5" ht="21" customHeight="1">
      <c r="A23" s="1" t="s">
        <v>162</v>
      </c>
      <c r="B23" s="1"/>
      <c r="C23" s="1"/>
      <c r="D23" s="1"/>
      <c r="E23" s="88"/>
    </row>
    <row r="24" spans="1:5" ht="24" customHeight="1">
      <c r="A24" s="150" t="s">
        <v>205</v>
      </c>
      <c r="B24" s="150"/>
      <c r="C24" s="150"/>
      <c r="D24" s="240" t="s">
        <v>182</v>
      </c>
    </row>
  </sheetData>
  <mergeCells count="1">
    <mergeCell ref="A1:E1"/>
  </mergeCells>
  <phoneticPr fontId="4"/>
  <pageMargins left="0.59055118110236227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3"/>
  <sheetViews>
    <sheetView tabSelected="1" zoomScaleNormal="100" workbookViewId="0">
      <selection activeCell="H17" sqref="H17"/>
    </sheetView>
  </sheetViews>
  <sheetFormatPr defaultColWidth="9" defaultRowHeight="13.5"/>
  <cols>
    <col min="1" max="1" width="14" style="158" customWidth="1"/>
    <col min="2" max="11" width="12.125" style="158" customWidth="1"/>
    <col min="12" max="16384" width="9" style="158"/>
  </cols>
  <sheetData>
    <row r="1" spans="1:11" s="3" customFormat="1" ht="24.95" customHeight="1">
      <c r="A1" s="467" t="s">
        <v>7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</row>
    <row r="2" spans="1:11" s="3" customFormat="1" ht="24.95" customHeight="1">
      <c r="K2" s="159" t="s">
        <v>8</v>
      </c>
    </row>
    <row r="3" spans="1:11" s="3" customFormat="1" ht="24.95" customHeight="1">
      <c r="A3" s="508"/>
      <c r="B3" s="510" t="s">
        <v>9</v>
      </c>
      <c r="C3" s="510"/>
      <c r="D3" s="511" t="s">
        <v>10</v>
      </c>
      <c r="E3" s="512"/>
      <c r="F3" s="511" t="s">
        <v>11</v>
      </c>
      <c r="G3" s="512"/>
      <c r="H3" s="511" t="s">
        <v>12</v>
      </c>
      <c r="I3" s="512"/>
      <c r="J3" s="513" t="s">
        <v>13</v>
      </c>
      <c r="K3" s="513"/>
    </row>
    <row r="4" spans="1:11" s="3" customFormat="1" ht="24.95" customHeight="1">
      <c r="A4" s="509"/>
      <c r="B4" s="378" t="s">
        <v>479</v>
      </c>
      <c r="C4" s="160" t="s">
        <v>478</v>
      </c>
      <c r="D4" s="160" t="str">
        <f>B4</f>
        <v>４年度</v>
      </c>
      <c r="E4" s="160" t="str">
        <f>C4</f>
        <v>３年度</v>
      </c>
      <c r="F4" s="160" t="str">
        <f>B4</f>
        <v>４年度</v>
      </c>
      <c r="G4" s="160" t="str">
        <f>C4</f>
        <v>３年度</v>
      </c>
      <c r="H4" s="160" t="str">
        <f>B4</f>
        <v>４年度</v>
      </c>
      <c r="I4" s="160" t="str">
        <f>C4</f>
        <v>３年度</v>
      </c>
      <c r="J4" s="339" t="str">
        <f>B4</f>
        <v>４年度</v>
      </c>
      <c r="K4" s="339" t="str">
        <f>I4</f>
        <v>３年度</v>
      </c>
    </row>
    <row r="5" spans="1:11" s="3" customFormat="1" ht="24.95" customHeight="1">
      <c r="A5" s="367" t="s">
        <v>144</v>
      </c>
      <c r="B5" s="379">
        <v>377084</v>
      </c>
      <c r="C5" s="375">
        <v>221989</v>
      </c>
      <c r="D5" s="161">
        <v>74350</v>
      </c>
      <c r="E5" s="161">
        <v>95300</v>
      </c>
      <c r="F5" s="161">
        <v>0</v>
      </c>
      <c r="G5" s="161">
        <v>9430</v>
      </c>
      <c r="H5" s="161">
        <v>31450</v>
      </c>
      <c r="I5" s="161">
        <v>264470</v>
      </c>
      <c r="J5" s="329">
        <f>B5+D5+F5+H5</f>
        <v>482884</v>
      </c>
      <c r="K5" s="329">
        <f t="shared" ref="K5:K7" si="0">SUM(C5,E5,G5,I5)</f>
        <v>591189</v>
      </c>
    </row>
    <row r="6" spans="1:11" s="3" customFormat="1" ht="24.95" customHeight="1">
      <c r="A6" s="206" t="s">
        <v>145</v>
      </c>
      <c r="B6" s="380">
        <v>0</v>
      </c>
      <c r="C6" s="420"/>
      <c r="D6" s="163">
        <v>0</v>
      </c>
      <c r="E6" s="163">
        <v>21840</v>
      </c>
      <c r="F6" s="163">
        <v>0</v>
      </c>
      <c r="G6" s="163">
        <v>17000</v>
      </c>
      <c r="H6" s="163">
        <v>213710</v>
      </c>
      <c r="I6" s="163">
        <v>329240</v>
      </c>
      <c r="J6" s="340">
        <f t="shared" ref="J6:J7" si="1">B6+D6+F6+H6</f>
        <v>213710</v>
      </c>
      <c r="K6" s="340">
        <f t="shared" si="0"/>
        <v>368080</v>
      </c>
    </row>
    <row r="7" spans="1:11" s="3" customFormat="1" ht="24.95" customHeight="1">
      <c r="A7" s="368" t="s">
        <v>4</v>
      </c>
      <c r="B7" s="381">
        <v>653382</v>
      </c>
      <c r="C7" s="421">
        <v>423240</v>
      </c>
      <c r="D7" s="259">
        <v>131121</v>
      </c>
      <c r="E7" s="259"/>
      <c r="F7" s="259">
        <v>83500</v>
      </c>
      <c r="G7" s="259">
        <v>35300</v>
      </c>
      <c r="H7" s="259">
        <v>254687</v>
      </c>
      <c r="I7" s="259">
        <v>112810</v>
      </c>
      <c r="J7" s="331">
        <f t="shared" si="1"/>
        <v>1122690</v>
      </c>
      <c r="K7" s="331">
        <f t="shared" si="0"/>
        <v>571350</v>
      </c>
    </row>
    <row r="8" spans="1:11" s="3" customFormat="1" ht="24.95" customHeight="1">
      <c r="A8" s="356" t="s">
        <v>61</v>
      </c>
      <c r="B8" s="357">
        <f t="shared" ref="B8:K8" si="2">SUM(B5:B7)</f>
        <v>1030466</v>
      </c>
      <c r="C8" s="376">
        <f t="shared" ref="C8" si="3">SUM(C5:C7)</f>
        <v>645229</v>
      </c>
      <c r="D8" s="332">
        <f t="shared" si="2"/>
        <v>205471</v>
      </c>
      <c r="E8" s="332">
        <f t="shared" ref="E8" si="4">SUM(E5:E7)</f>
        <v>117140</v>
      </c>
      <c r="F8" s="332">
        <f t="shared" si="2"/>
        <v>83500</v>
      </c>
      <c r="G8" s="332">
        <f t="shared" ref="G8" si="5">SUM(G5:G7)</f>
        <v>61730</v>
      </c>
      <c r="H8" s="332">
        <f>SUM(H5:H7)</f>
        <v>499847</v>
      </c>
      <c r="I8" s="332">
        <f>SUM(I5:I7)</f>
        <v>706520</v>
      </c>
      <c r="J8" s="332">
        <f t="shared" si="2"/>
        <v>1819284</v>
      </c>
      <c r="K8" s="332">
        <f t="shared" si="2"/>
        <v>1530619</v>
      </c>
    </row>
    <row r="9" spans="1:11" s="3" customFormat="1" ht="24.95" customHeight="1">
      <c r="A9" s="204" t="s">
        <v>358</v>
      </c>
      <c r="B9" s="382">
        <v>852130</v>
      </c>
      <c r="C9" s="220">
        <v>486833</v>
      </c>
      <c r="D9" s="161">
        <v>102470</v>
      </c>
      <c r="E9" s="161">
        <v>11600</v>
      </c>
      <c r="F9" s="161">
        <v>0</v>
      </c>
      <c r="G9" s="161">
        <v>241270</v>
      </c>
      <c r="H9" s="161">
        <v>154970</v>
      </c>
      <c r="I9" s="161">
        <v>315450</v>
      </c>
      <c r="J9" s="329">
        <f t="shared" ref="J9:J11" si="6">B9+D9+F9+H9</f>
        <v>1109570</v>
      </c>
      <c r="K9" s="329">
        <f t="shared" ref="K9:K11" si="7">SUM(C9,E9,G9,I9)</f>
        <v>1055153</v>
      </c>
    </row>
    <row r="10" spans="1:11" s="3" customFormat="1" ht="24.95" customHeight="1">
      <c r="A10" s="206" t="s">
        <v>14</v>
      </c>
      <c r="B10" s="380">
        <v>712087</v>
      </c>
      <c r="C10" s="420">
        <v>498500</v>
      </c>
      <c r="D10" s="163">
        <v>28000</v>
      </c>
      <c r="E10" s="163"/>
      <c r="F10" s="163">
        <v>13080</v>
      </c>
      <c r="G10" s="163">
        <v>18680</v>
      </c>
      <c r="H10" s="163">
        <v>155460</v>
      </c>
      <c r="I10" s="163">
        <v>324993</v>
      </c>
      <c r="J10" s="340">
        <f t="shared" si="6"/>
        <v>908627</v>
      </c>
      <c r="K10" s="340">
        <f t="shared" si="7"/>
        <v>842173</v>
      </c>
    </row>
    <row r="11" spans="1:11" s="3" customFormat="1" ht="24.95" customHeight="1">
      <c r="A11" s="205" t="s">
        <v>15</v>
      </c>
      <c r="B11" s="383">
        <v>654430</v>
      </c>
      <c r="C11" s="201">
        <v>555770</v>
      </c>
      <c r="D11" s="259">
        <v>24658</v>
      </c>
      <c r="E11" s="259">
        <v>273250</v>
      </c>
      <c r="F11" s="259">
        <v>62400</v>
      </c>
      <c r="G11" s="259">
        <v>148380</v>
      </c>
      <c r="H11" s="259">
        <v>110729</v>
      </c>
      <c r="I11" s="259">
        <v>612104</v>
      </c>
      <c r="J11" s="331">
        <f t="shared" si="6"/>
        <v>852217</v>
      </c>
      <c r="K11" s="331">
        <f t="shared" si="7"/>
        <v>1589504</v>
      </c>
    </row>
    <row r="12" spans="1:11" s="3" customFormat="1" ht="24.95" customHeight="1">
      <c r="A12" s="330" t="s">
        <v>66</v>
      </c>
      <c r="B12" s="384">
        <f>SUM(B9:B11)</f>
        <v>2218647</v>
      </c>
      <c r="C12" s="377">
        <f>SUM(C9:C11)</f>
        <v>1541103</v>
      </c>
      <c r="D12" s="331">
        <f>SUM(D9:D11)</f>
        <v>155128</v>
      </c>
      <c r="E12" s="331">
        <f>SUM(E9:E11)</f>
        <v>284850</v>
      </c>
      <c r="F12" s="331">
        <f t="shared" ref="F12:K12" si="8">SUM(F9:F11)</f>
        <v>75480</v>
      </c>
      <c r="G12" s="331">
        <f t="shared" ref="G12" si="9">SUM(G9:G11)</f>
        <v>408330</v>
      </c>
      <c r="H12" s="331">
        <f t="shared" si="8"/>
        <v>421159</v>
      </c>
      <c r="I12" s="331">
        <f t="shared" ref="I12" si="10">SUM(I9:I11)</f>
        <v>1252547</v>
      </c>
      <c r="J12" s="331">
        <f t="shared" si="8"/>
        <v>2870414</v>
      </c>
      <c r="K12" s="331">
        <f t="shared" si="8"/>
        <v>3486830</v>
      </c>
    </row>
    <row r="13" spans="1:11" s="3" customFormat="1" ht="24.95" customHeight="1">
      <c r="A13" s="356" t="s">
        <v>118</v>
      </c>
      <c r="B13" s="357">
        <f>SUM(B8,B12)</f>
        <v>3249113</v>
      </c>
      <c r="C13" s="376">
        <f>SUM(C8,C12)</f>
        <v>2186332</v>
      </c>
      <c r="D13" s="332">
        <f t="shared" ref="D13:K13" si="11">SUM(D8,D12)</f>
        <v>360599</v>
      </c>
      <c r="E13" s="332">
        <f t="shared" ref="E13" si="12">SUM(E8,E12)</f>
        <v>401990</v>
      </c>
      <c r="F13" s="332">
        <f t="shared" si="11"/>
        <v>158980</v>
      </c>
      <c r="G13" s="332">
        <f t="shared" ref="G13" si="13">SUM(G8,G12)</f>
        <v>470060</v>
      </c>
      <c r="H13" s="332">
        <f t="shared" si="11"/>
        <v>921006</v>
      </c>
      <c r="I13" s="332">
        <f t="shared" ref="I13" si="14">SUM(I8,I12)</f>
        <v>1959067</v>
      </c>
      <c r="J13" s="332">
        <f t="shared" si="11"/>
        <v>4689698</v>
      </c>
      <c r="K13" s="332">
        <f t="shared" si="11"/>
        <v>5017449</v>
      </c>
    </row>
    <row r="14" spans="1:11" s="3" customFormat="1" ht="24.95" customHeight="1">
      <c r="A14" s="204" t="s">
        <v>35</v>
      </c>
      <c r="B14" s="382">
        <v>595909</v>
      </c>
      <c r="C14" s="220">
        <v>109830</v>
      </c>
      <c r="D14" s="143">
        <v>1493274</v>
      </c>
      <c r="E14" s="143">
        <v>19500</v>
      </c>
      <c r="F14" s="143">
        <v>102600</v>
      </c>
      <c r="G14" s="143">
        <v>62000</v>
      </c>
      <c r="H14" s="143">
        <v>267420</v>
      </c>
      <c r="I14" s="143">
        <v>87830</v>
      </c>
      <c r="J14" s="329">
        <f t="shared" ref="J14:J16" si="15">B14+D14+F14+H14</f>
        <v>2459203</v>
      </c>
      <c r="K14" s="329">
        <f>C14+E14+G14+I14</f>
        <v>279160</v>
      </c>
    </row>
    <row r="15" spans="1:11" s="3" customFormat="1" ht="24.95" customHeight="1">
      <c r="A15" s="206" t="s">
        <v>36</v>
      </c>
      <c r="B15" s="380">
        <v>96810</v>
      </c>
      <c r="C15" s="420">
        <v>257045</v>
      </c>
      <c r="D15" s="163"/>
      <c r="E15" s="163">
        <v>47900</v>
      </c>
      <c r="F15" s="163">
        <v>82700</v>
      </c>
      <c r="G15" s="163">
        <v>48200</v>
      </c>
      <c r="H15" s="163">
        <v>292650</v>
      </c>
      <c r="I15" s="163">
        <v>21380</v>
      </c>
      <c r="J15" s="340">
        <f t="shared" si="15"/>
        <v>472160</v>
      </c>
      <c r="K15" s="340">
        <f>C15+E15+G15+I15</f>
        <v>374525</v>
      </c>
    </row>
    <row r="16" spans="1:11" s="3" customFormat="1" ht="24.95" customHeight="1">
      <c r="A16" s="205" t="s">
        <v>37</v>
      </c>
      <c r="B16" s="383">
        <v>545560</v>
      </c>
      <c r="C16" s="201">
        <v>84400</v>
      </c>
      <c r="D16" s="146"/>
      <c r="E16" s="146">
        <v>11000</v>
      </c>
      <c r="F16" s="146"/>
      <c r="G16" s="146">
        <v>0</v>
      </c>
      <c r="H16" s="146">
        <v>719800</v>
      </c>
      <c r="I16" s="146">
        <v>44180</v>
      </c>
      <c r="J16" s="331">
        <f t="shared" si="15"/>
        <v>1265360</v>
      </c>
      <c r="K16" s="331">
        <f>C16+E16+G16+I16</f>
        <v>139580</v>
      </c>
    </row>
    <row r="17" spans="1:11" s="3" customFormat="1" ht="24.95" customHeight="1">
      <c r="A17" s="330" t="s">
        <v>60</v>
      </c>
      <c r="B17" s="384">
        <f>SUM(B14:B16)</f>
        <v>1238279</v>
      </c>
      <c r="C17" s="377">
        <f>SUM(C14:C16)</f>
        <v>451275</v>
      </c>
      <c r="D17" s="331">
        <f t="shared" ref="D17:J17" si="16">SUM(D14:D16)</f>
        <v>1493274</v>
      </c>
      <c r="E17" s="331">
        <f t="shared" ref="E17" si="17">SUM(E14:E16)</f>
        <v>78400</v>
      </c>
      <c r="F17" s="331">
        <f>SUM(F14:F16)</f>
        <v>185300</v>
      </c>
      <c r="G17" s="331">
        <f>SUM(G14:G16)</f>
        <v>110200</v>
      </c>
      <c r="H17" s="331">
        <f t="shared" si="16"/>
        <v>1279870</v>
      </c>
      <c r="I17" s="331">
        <f t="shared" ref="I17" si="18">SUM(I14:I16)</f>
        <v>153390</v>
      </c>
      <c r="J17" s="331">
        <f t="shared" si="16"/>
        <v>4196723</v>
      </c>
      <c r="K17" s="331">
        <f>SUM(K14:K16)</f>
        <v>793265</v>
      </c>
    </row>
    <row r="18" spans="1:11" s="3" customFormat="1" ht="24.95" customHeight="1">
      <c r="A18" s="203" t="s">
        <v>146</v>
      </c>
      <c r="B18" s="407">
        <v>491300</v>
      </c>
      <c r="C18" s="422">
        <v>603600</v>
      </c>
      <c r="D18" s="174">
        <v>76680</v>
      </c>
      <c r="E18" s="174">
        <v>0</v>
      </c>
      <c r="F18" s="408">
        <v>27000</v>
      </c>
      <c r="G18" s="408">
        <v>0</v>
      </c>
      <c r="H18" s="174">
        <v>1137260</v>
      </c>
      <c r="I18" s="174">
        <v>54280</v>
      </c>
      <c r="J18" s="340">
        <f t="shared" ref="J18:J20" si="19">B18+D18+F18+H18</f>
        <v>1732240</v>
      </c>
      <c r="K18" s="332">
        <f>C18+E18+G18+I18</f>
        <v>657880</v>
      </c>
    </row>
    <row r="19" spans="1:11" s="3" customFormat="1" ht="24.95" customHeight="1">
      <c r="A19" s="162" t="s">
        <v>123</v>
      </c>
      <c r="B19" s="409">
        <v>628100</v>
      </c>
      <c r="C19" s="410">
        <v>852926</v>
      </c>
      <c r="D19" s="411"/>
      <c r="E19" s="411">
        <v>79370</v>
      </c>
      <c r="F19" s="411">
        <v>21700</v>
      </c>
      <c r="G19" s="411">
        <v>0</v>
      </c>
      <c r="H19" s="411">
        <v>113500</v>
      </c>
      <c r="I19" s="411">
        <v>309000</v>
      </c>
      <c r="J19" s="340">
        <f t="shared" si="19"/>
        <v>763300</v>
      </c>
      <c r="K19" s="340">
        <f>C19+E19+G19+I19</f>
        <v>1241296</v>
      </c>
    </row>
    <row r="20" spans="1:11" s="3" customFormat="1" ht="24.95" customHeight="1">
      <c r="A20" s="164" t="s">
        <v>124</v>
      </c>
      <c r="B20" s="412">
        <v>1371187</v>
      </c>
      <c r="C20" s="413">
        <v>1668710</v>
      </c>
      <c r="D20" s="414">
        <v>62500</v>
      </c>
      <c r="E20" s="414">
        <v>42650</v>
      </c>
      <c r="F20" s="414"/>
      <c r="G20" s="414">
        <v>68200</v>
      </c>
      <c r="H20" s="414">
        <v>122350</v>
      </c>
      <c r="I20" s="414">
        <v>237700</v>
      </c>
      <c r="J20" s="340">
        <f t="shared" si="19"/>
        <v>1556037</v>
      </c>
      <c r="K20" s="341">
        <f>C20+E20+G20+I20</f>
        <v>2017260</v>
      </c>
    </row>
    <row r="21" spans="1:11" s="3" customFormat="1" ht="24.95" customHeight="1" thickBot="1">
      <c r="A21" s="333" t="s">
        <v>110</v>
      </c>
      <c r="B21" s="385">
        <f t="shared" ref="B21:K21" si="20">SUM(B18:B20)</f>
        <v>2490587</v>
      </c>
      <c r="C21" s="335">
        <f t="shared" ref="C21" si="21">SUM(C18:C20)</f>
        <v>3125236</v>
      </c>
      <c r="D21" s="334">
        <f t="shared" si="20"/>
        <v>139180</v>
      </c>
      <c r="E21" s="334">
        <f t="shared" ref="E21" si="22">SUM(E18:E20)</f>
        <v>122020</v>
      </c>
      <c r="F21" s="335">
        <f t="shared" si="20"/>
        <v>48700</v>
      </c>
      <c r="G21" s="335">
        <f t="shared" ref="G21" si="23">SUM(G18:G20)</f>
        <v>68200</v>
      </c>
      <c r="H21" s="335">
        <f t="shared" si="20"/>
        <v>1373110</v>
      </c>
      <c r="I21" s="335">
        <f t="shared" ref="I21" si="24">SUM(I18:I20)</f>
        <v>600980</v>
      </c>
      <c r="J21" s="334">
        <f t="shared" si="20"/>
        <v>4051577</v>
      </c>
      <c r="K21" s="334">
        <f t="shared" si="20"/>
        <v>3916436</v>
      </c>
    </row>
    <row r="22" spans="1:11" s="1" customFormat="1" ht="24.75" customHeight="1" thickTop="1">
      <c r="A22" s="336" t="s">
        <v>128</v>
      </c>
      <c r="B22" s="386">
        <f t="shared" ref="B22:H22" si="25">B13+B17+B21</f>
        <v>6977979</v>
      </c>
      <c r="C22" s="338">
        <f t="shared" ref="C22" si="26">C13+C17+C21</f>
        <v>5762843</v>
      </c>
      <c r="D22" s="337">
        <f t="shared" si="25"/>
        <v>1993053</v>
      </c>
      <c r="E22" s="337">
        <f t="shared" ref="E22" si="27">E13+E17+E21</f>
        <v>602410</v>
      </c>
      <c r="F22" s="338">
        <f t="shared" si="25"/>
        <v>392980</v>
      </c>
      <c r="G22" s="338">
        <f t="shared" ref="G22" si="28">G13+G17+G21</f>
        <v>648460</v>
      </c>
      <c r="H22" s="338">
        <f t="shared" si="25"/>
        <v>3573986</v>
      </c>
      <c r="I22" s="338">
        <f t="shared" ref="I22" si="29">I13+I17+I21</f>
        <v>2713437</v>
      </c>
      <c r="J22" s="337">
        <f>J13+J17+J21</f>
        <v>12937998</v>
      </c>
      <c r="K22" s="337">
        <f>K13+K17+K21</f>
        <v>9727150</v>
      </c>
    </row>
    <row r="23" spans="1:11" ht="22.5" customHeight="1">
      <c r="G23" s="6" t="s">
        <v>119</v>
      </c>
      <c r="H23" s="165" t="s">
        <v>221</v>
      </c>
    </row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4"/>
  <pageMargins left="0.78740157480314965" right="0.39370078740157483" top="0.59055118110236227" bottom="0.39370078740157483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給水量</vt:lpstr>
      <vt:lpstr>人口動態</vt:lpstr>
      <vt:lpstr>雇用情勢</vt:lpstr>
      <vt:lpstr>賃金・労働時間・雇用</vt:lpstr>
      <vt:lpstr>倒産状況（データバンク）</vt:lpstr>
      <vt:lpstr>金利</vt:lpstr>
      <vt:lpstr>信用保証</vt:lpstr>
      <vt:lpstr>建築確認</vt:lpstr>
      <vt:lpstr>公共工事</vt:lpstr>
      <vt:lpstr>給水量!Print_Area</vt:lpstr>
      <vt:lpstr>金利!Print_Area</vt:lpstr>
      <vt:lpstr>建築確認!Print_Area</vt:lpstr>
      <vt:lpstr>雇用情勢!Print_Area</vt:lpstr>
      <vt:lpstr>公共工事!Print_Area</vt:lpstr>
      <vt:lpstr>信用保証!Print_Area</vt:lpstr>
      <vt:lpstr>人口動態!Print_Area</vt:lpstr>
      <vt:lpstr>賃金・労働時間・雇用!Print_Area</vt:lpstr>
      <vt:lpstr>'倒産状況（データバンク）'!Print_Area</vt:lpstr>
      <vt:lpstr>金利!Print_Titles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hamaya</cp:lastModifiedBy>
  <cp:lastPrinted>2023-04-02T23:51:16Z</cp:lastPrinted>
  <dcterms:created xsi:type="dcterms:W3CDTF">2003-12-19T00:37:38Z</dcterms:created>
  <dcterms:modified xsi:type="dcterms:W3CDTF">2023-05-11T06:52:08Z</dcterms:modified>
</cp:coreProperties>
</file>