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\\192.168.1.15\company\50 経営支援課\経済動向調査\２　四半期調査\R1 調査結果\"/>
    </mc:Choice>
  </mc:AlternateContent>
  <xr:revisionPtr revIDLastSave="0" documentId="13_ncr:1_{5C245B5B-40F8-47C7-94A3-E7D328F141DD}" xr6:coauthVersionLast="45" xr6:coauthVersionMax="45" xr10:uidLastSave="{00000000-0000-0000-0000-000000000000}"/>
  <bookViews>
    <workbookView xWindow="-120" yWindow="-120" windowWidth="20730" windowHeight="11160" tabRatio="816" activeTab="3" xr2:uid="{00000000-000D-0000-FFFF-FFFF00000000}"/>
  </bookViews>
  <sheets>
    <sheet name="給水量" sheetId="1" r:id="rId1"/>
    <sheet name="人口動態" sheetId="934" r:id="rId2"/>
    <sheet name="雇用情勢" sheetId="938" r:id="rId3"/>
    <sheet name="賃金・労働時間・雇用" sheetId="941" r:id="rId4"/>
    <sheet name="倒産状況" sheetId="937" r:id="rId5"/>
    <sheet name="金利" sheetId="935" r:id="rId6"/>
    <sheet name="信用保証" sheetId="939" r:id="rId7"/>
    <sheet name="建築確認" sheetId="88" r:id="rId8"/>
    <sheet name="公共工事" sheetId="933" r:id="rId9"/>
  </sheets>
  <definedNames>
    <definedName name="_xlnm.Print_Area" localSheetId="0">給水量!$A$1:$G$14</definedName>
    <definedName name="_xlnm.Print_Area" localSheetId="5">金利!$A$1:$D$52</definedName>
    <definedName name="_xlnm.Print_Area" localSheetId="7">建築確認!$A$1:$E$24</definedName>
    <definedName name="_xlnm.Print_Area" localSheetId="2">雇用情勢!$A$1:$S$30</definedName>
    <definedName name="_xlnm.Print_Area" localSheetId="8">公共工事!$A$1:$K$23</definedName>
    <definedName name="_xlnm.Print_Area" localSheetId="6">信用保証!$A$1:$J$22</definedName>
    <definedName name="_xlnm.Print_Area" localSheetId="1">人口動態!$A$1:$K$35</definedName>
    <definedName name="_xlnm.Print_Area" localSheetId="3">賃金・労働時間・雇用!$A$1:$S$55</definedName>
    <definedName name="_xlnm.Print_Area" localSheetId="4">倒産状況!$A$1:$F$40</definedName>
    <definedName name="_xlnm.Print_Titles" localSheetId="5">金利!$1:$3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937" l="1"/>
  <c r="E5" i="937"/>
  <c r="C5" i="937"/>
  <c r="B5" i="937"/>
  <c r="F5" i="1" l="1"/>
  <c r="E5" i="1"/>
  <c r="K13" i="934" l="1"/>
  <c r="G13" i="934"/>
  <c r="D13" i="934"/>
  <c r="K12" i="934"/>
  <c r="G12" i="934"/>
  <c r="D12" i="934"/>
  <c r="K11" i="934"/>
  <c r="G11" i="934"/>
  <c r="D11" i="934"/>
  <c r="B12" i="1" l="1"/>
  <c r="K14" i="934"/>
  <c r="K15" i="934"/>
  <c r="K16" i="934"/>
  <c r="G14" i="934"/>
  <c r="G15" i="934"/>
  <c r="G16" i="934"/>
  <c r="D14" i="934"/>
  <c r="D15" i="934"/>
  <c r="D16" i="934"/>
  <c r="E12" i="937"/>
  <c r="D12" i="937"/>
  <c r="C12" i="937"/>
  <c r="B12" i="937"/>
  <c r="K17" i="934"/>
  <c r="K18" i="934"/>
  <c r="K19" i="934"/>
  <c r="G17" i="934"/>
  <c r="G18" i="934"/>
  <c r="G19" i="934"/>
  <c r="D17" i="934"/>
  <c r="D18" i="934"/>
  <c r="D19" i="934"/>
  <c r="B25" i="937"/>
  <c r="C25" i="937"/>
  <c r="E25" i="937"/>
  <c r="D25" i="937"/>
  <c r="K20" i="934"/>
  <c r="K21" i="934"/>
  <c r="K22" i="934"/>
  <c r="G20" i="934"/>
  <c r="G21" i="934"/>
  <c r="G22" i="934"/>
  <c r="D20" i="934"/>
  <c r="D21" i="934"/>
  <c r="D22" i="934"/>
  <c r="I21" i="933"/>
  <c r="I17" i="933"/>
  <c r="I12" i="933"/>
  <c r="G21" i="933"/>
  <c r="G17" i="933"/>
  <c r="G12" i="933"/>
  <c r="E21" i="933"/>
  <c r="E17" i="933"/>
  <c r="E12" i="933"/>
  <c r="C21" i="933"/>
  <c r="C17" i="933"/>
  <c r="C12" i="933"/>
  <c r="B8" i="933"/>
  <c r="B7" i="88"/>
  <c r="B11" i="88"/>
  <c r="B16" i="88"/>
  <c r="B21" i="88" s="1"/>
  <c r="B20" i="88"/>
  <c r="J19" i="933"/>
  <c r="J20" i="933"/>
  <c r="J18" i="933"/>
  <c r="J15" i="933"/>
  <c r="F17" i="933"/>
  <c r="G23" i="934"/>
  <c r="G24" i="934"/>
  <c r="G25" i="934"/>
  <c r="D23" i="934"/>
  <c r="D24" i="934"/>
  <c r="D25" i="934"/>
  <c r="K23" i="934"/>
  <c r="K24" i="934"/>
  <c r="K25" i="934"/>
  <c r="D26" i="934"/>
  <c r="F12" i="1"/>
  <c r="E12" i="1"/>
  <c r="C12" i="1"/>
  <c r="D27" i="934"/>
  <c r="D28" i="934"/>
  <c r="G26" i="934"/>
  <c r="G27" i="934"/>
  <c r="G28" i="934"/>
  <c r="K27" i="934"/>
  <c r="K28" i="934"/>
  <c r="K26" i="934"/>
  <c r="B77" i="937"/>
  <c r="B64" i="937"/>
  <c r="C64" i="937"/>
  <c r="E64" i="937"/>
  <c r="D64" i="937"/>
  <c r="B51" i="937"/>
  <c r="C51" i="937"/>
  <c r="E51" i="937"/>
  <c r="D51" i="937"/>
  <c r="E77" i="937"/>
  <c r="D77" i="937"/>
  <c r="C77" i="937"/>
  <c r="B90" i="937"/>
  <c r="C90" i="937"/>
  <c r="D90" i="937"/>
  <c r="E90" i="937"/>
  <c r="E103" i="937"/>
  <c r="D103" i="937"/>
  <c r="C103" i="937"/>
  <c r="B103" i="937"/>
  <c r="E38" i="937"/>
  <c r="B38" i="937"/>
  <c r="C38" i="937"/>
  <c r="D38" i="937"/>
  <c r="B12" i="933"/>
  <c r="C11" i="88"/>
  <c r="C7" i="88"/>
  <c r="D20" i="88"/>
  <c r="E20" i="88"/>
  <c r="C20" i="88"/>
  <c r="D7" i="88"/>
  <c r="K29" i="934"/>
  <c r="K30" i="934"/>
  <c r="K31" i="934"/>
  <c r="G29" i="934"/>
  <c r="G30" i="934"/>
  <c r="G31" i="934"/>
  <c r="G32" i="934"/>
  <c r="G33" i="934"/>
  <c r="G34" i="934"/>
  <c r="D29" i="934"/>
  <c r="D30" i="934"/>
  <c r="D31" i="934"/>
  <c r="D32" i="934"/>
  <c r="D33" i="934"/>
  <c r="D34" i="934"/>
  <c r="C16" i="88"/>
  <c r="C21" i="88" s="1"/>
  <c r="K32" i="934"/>
  <c r="K33" i="934"/>
  <c r="K34" i="934"/>
  <c r="K35" i="934"/>
  <c r="K36" i="934"/>
  <c r="K37" i="934"/>
  <c r="G35" i="934"/>
  <c r="G36" i="934"/>
  <c r="G37" i="934"/>
  <c r="D35" i="934"/>
  <c r="D36" i="934"/>
  <c r="D37" i="934"/>
  <c r="D4" i="933"/>
  <c r="E4" i="933"/>
  <c r="F4" i="933"/>
  <c r="G4" i="933"/>
  <c r="H4" i="933"/>
  <c r="I4" i="933"/>
  <c r="K4" i="933" s="1"/>
  <c r="J4" i="933"/>
  <c r="J5" i="933"/>
  <c r="K5" i="933"/>
  <c r="J6" i="933"/>
  <c r="K6" i="933"/>
  <c r="J7" i="933"/>
  <c r="K7" i="933"/>
  <c r="C8" i="933"/>
  <c r="D8" i="933"/>
  <c r="E8" i="933"/>
  <c r="F8" i="933"/>
  <c r="G8" i="933"/>
  <c r="H8" i="933"/>
  <c r="I8" i="933"/>
  <c r="J9" i="933"/>
  <c r="K9" i="933"/>
  <c r="J10" i="933"/>
  <c r="K10" i="933"/>
  <c r="J11" i="933"/>
  <c r="K11" i="933"/>
  <c r="D12" i="933"/>
  <c r="F12" i="933"/>
  <c r="H12" i="933"/>
  <c r="J14" i="933"/>
  <c r="K14" i="933"/>
  <c r="K15" i="933"/>
  <c r="J16" i="933"/>
  <c r="K16" i="933"/>
  <c r="B17" i="933"/>
  <c r="D17" i="933"/>
  <c r="H17" i="933"/>
  <c r="K18" i="933"/>
  <c r="K19" i="933"/>
  <c r="K20" i="933"/>
  <c r="B21" i="933"/>
  <c r="D21" i="933"/>
  <c r="F21" i="933"/>
  <c r="H21" i="933"/>
  <c r="E7" i="88"/>
  <c r="D11" i="88"/>
  <c r="E11" i="88"/>
  <c r="D16" i="88"/>
  <c r="D21" i="88"/>
  <c r="E16" i="88"/>
  <c r="E21" i="88" s="1"/>
  <c r="D4" i="937"/>
  <c r="E4" i="937"/>
  <c r="A20" i="941"/>
  <c r="A41" i="941"/>
  <c r="L5" i="938"/>
  <c r="O5" i="938"/>
  <c r="D38" i="934"/>
  <c r="G38" i="934"/>
  <c r="K38" i="934"/>
  <c r="D39" i="934"/>
  <c r="G39" i="934"/>
  <c r="K39" i="934"/>
  <c r="D40" i="934"/>
  <c r="G40" i="934"/>
  <c r="K40" i="934"/>
  <c r="D41" i="934"/>
  <c r="G41" i="934"/>
  <c r="K41" i="934"/>
  <c r="D42" i="934"/>
  <c r="G42" i="934"/>
  <c r="K42" i="934"/>
  <c r="D43" i="934"/>
  <c r="G43" i="934"/>
  <c r="K43" i="934"/>
  <c r="D44" i="934"/>
  <c r="G44" i="934"/>
  <c r="K44" i="934"/>
  <c r="D45" i="934"/>
  <c r="G45" i="934"/>
  <c r="K45" i="934"/>
  <c r="D46" i="934"/>
  <c r="G46" i="934"/>
  <c r="K46" i="934"/>
  <c r="D47" i="934"/>
  <c r="G47" i="934"/>
  <c r="K47" i="934"/>
  <c r="D48" i="934"/>
  <c r="G48" i="934"/>
  <c r="K48" i="934"/>
  <c r="D49" i="934"/>
  <c r="G49" i="934"/>
  <c r="K49" i="934"/>
  <c r="D50" i="934"/>
  <c r="G50" i="934"/>
  <c r="K50" i="934"/>
  <c r="D51" i="934"/>
  <c r="G51" i="934"/>
  <c r="K51" i="934"/>
  <c r="D52" i="934"/>
  <c r="G52" i="934"/>
  <c r="K52" i="934"/>
  <c r="D53" i="934"/>
  <c r="G53" i="934"/>
  <c r="K53" i="934"/>
  <c r="D54" i="934"/>
  <c r="G54" i="934"/>
  <c r="K54" i="934"/>
  <c r="D55" i="934"/>
  <c r="G55" i="934"/>
  <c r="K55" i="934"/>
  <c r="D56" i="934"/>
  <c r="G56" i="934"/>
  <c r="K56" i="934"/>
  <c r="D57" i="934"/>
  <c r="G57" i="934"/>
  <c r="K57" i="934"/>
  <c r="D58" i="934"/>
  <c r="G58" i="934"/>
  <c r="K58" i="934"/>
  <c r="D59" i="934"/>
  <c r="G59" i="934"/>
  <c r="K59" i="934"/>
  <c r="D60" i="934"/>
  <c r="G60" i="934"/>
  <c r="K60" i="934"/>
  <c r="D61" i="934"/>
  <c r="G61" i="934"/>
  <c r="K61" i="934"/>
  <c r="D62" i="934"/>
  <c r="G62" i="934"/>
  <c r="K62" i="934"/>
  <c r="D63" i="934"/>
  <c r="G63" i="934"/>
  <c r="K63" i="934"/>
  <c r="D64" i="934"/>
  <c r="G64" i="934"/>
  <c r="K64" i="934"/>
  <c r="D65" i="934"/>
  <c r="G65" i="934"/>
  <c r="K65" i="934"/>
  <c r="D66" i="934"/>
  <c r="G66" i="934"/>
  <c r="K66" i="934"/>
  <c r="D67" i="934"/>
  <c r="G67" i="934"/>
  <c r="K67" i="934"/>
  <c r="D68" i="934"/>
  <c r="G68" i="934"/>
  <c r="K68" i="934"/>
  <c r="D69" i="934"/>
  <c r="G69" i="934"/>
  <c r="K69" i="934"/>
  <c r="D70" i="934"/>
  <c r="G70" i="934"/>
  <c r="K70" i="934"/>
  <c r="D71" i="934"/>
  <c r="G71" i="934"/>
  <c r="K71" i="934"/>
  <c r="D72" i="934"/>
  <c r="G72" i="934"/>
  <c r="K72" i="934"/>
  <c r="D73" i="934"/>
  <c r="G73" i="934"/>
  <c r="K73" i="934"/>
  <c r="D74" i="934"/>
  <c r="G74" i="934"/>
  <c r="K74" i="934"/>
  <c r="D75" i="934"/>
  <c r="G75" i="934"/>
  <c r="K75" i="934"/>
  <c r="D76" i="934"/>
  <c r="G76" i="934"/>
  <c r="K76" i="934"/>
  <c r="D77" i="934"/>
  <c r="G77" i="934"/>
  <c r="K77" i="934"/>
  <c r="D78" i="934"/>
  <c r="G78" i="934"/>
  <c r="K78" i="934"/>
  <c r="D79" i="934"/>
  <c r="G79" i="934"/>
  <c r="K79" i="934"/>
  <c r="D80" i="934"/>
  <c r="G80" i="934"/>
  <c r="K80" i="934"/>
  <c r="D81" i="934"/>
  <c r="G81" i="934"/>
  <c r="K81" i="934"/>
  <c r="D82" i="934"/>
  <c r="G82" i="934"/>
  <c r="K82" i="934"/>
  <c r="D83" i="934"/>
  <c r="G83" i="934"/>
  <c r="K83" i="934"/>
  <c r="D84" i="934"/>
  <c r="G84" i="934"/>
  <c r="K84" i="934"/>
  <c r="D85" i="934"/>
  <c r="G85" i="934"/>
  <c r="K85" i="934"/>
  <c r="D86" i="934"/>
  <c r="G86" i="934"/>
  <c r="K86" i="934"/>
  <c r="D87" i="934"/>
  <c r="G87" i="934"/>
  <c r="K87" i="934"/>
  <c r="D88" i="934"/>
  <c r="G88" i="934"/>
  <c r="K88" i="934"/>
  <c r="D89" i="934"/>
  <c r="G89" i="934"/>
  <c r="K89" i="934"/>
  <c r="D90" i="934"/>
  <c r="G90" i="934"/>
  <c r="K90" i="934"/>
  <c r="D91" i="934"/>
  <c r="G91" i="934"/>
  <c r="K91" i="934"/>
  <c r="D92" i="934"/>
  <c r="G92" i="934"/>
  <c r="K92" i="934"/>
  <c r="D93" i="934"/>
  <c r="G93" i="934"/>
  <c r="K93" i="934"/>
  <c r="D94" i="934"/>
  <c r="G94" i="934"/>
  <c r="K94" i="934"/>
  <c r="D95" i="934"/>
  <c r="G95" i="934"/>
  <c r="K95" i="934"/>
  <c r="D96" i="934"/>
  <c r="G96" i="934"/>
  <c r="K96" i="934"/>
  <c r="D97" i="934"/>
  <c r="G97" i="934"/>
  <c r="K97" i="934"/>
  <c r="D98" i="934"/>
  <c r="G98" i="934"/>
  <c r="K98" i="934"/>
  <c r="D99" i="934"/>
  <c r="G99" i="934"/>
  <c r="K99" i="934"/>
  <c r="D100" i="934"/>
  <c r="G100" i="934"/>
  <c r="K100" i="934"/>
  <c r="D101" i="934"/>
  <c r="G101" i="934"/>
  <c r="K101" i="934"/>
  <c r="D102" i="934"/>
  <c r="G102" i="934"/>
  <c r="K102" i="934"/>
  <c r="D103" i="934"/>
  <c r="G103" i="934"/>
  <c r="K103" i="934"/>
  <c r="D104" i="934"/>
  <c r="G104" i="934"/>
  <c r="K104" i="934"/>
  <c r="D105" i="934"/>
  <c r="G105" i="934"/>
  <c r="K105" i="934"/>
  <c r="D106" i="934"/>
  <c r="G106" i="934"/>
  <c r="K106" i="934"/>
  <c r="D107" i="934"/>
  <c r="G107" i="934"/>
  <c r="K107" i="934"/>
  <c r="D108" i="934"/>
  <c r="G108" i="934"/>
  <c r="K108" i="934"/>
  <c r="D109" i="934"/>
  <c r="G109" i="934"/>
  <c r="K109" i="934"/>
  <c r="D110" i="934"/>
  <c r="G110" i="934"/>
  <c r="K110" i="934"/>
  <c r="D111" i="934"/>
  <c r="G111" i="934"/>
  <c r="K111" i="934"/>
  <c r="D112" i="934"/>
  <c r="G112" i="934"/>
  <c r="K112" i="934"/>
  <c r="D113" i="934"/>
  <c r="G113" i="934"/>
  <c r="K113" i="934"/>
  <c r="D114" i="934"/>
  <c r="G114" i="934"/>
  <c r="K114" i="934"/>
  <c r="D115" i="934"/>
  <c r="G115" i="934"/>
  <c r="K115" i="934"/>
  <c r="D116" i="934"/>
  <c r="G116" i="934"/>
  <c r="K116" i="934"/>
  <c r="D117" i="934"/>
  <c r="G117" i="934"/>
  <c r="K117" i="934"/>
  <c r="D118" i="934"/>
  <c r="G118" i="934"/>
  <c r="K118" i="934"/>
  <c r="D119" i="934"/>
  <c r="G119" i="934"/>
  <c r="K119" i="934"/>
  <c r="D120" i="934"/>
  <c r="G120" i="934"/>
  <c r="K120" i="934"/>
  <c r="D121" i="934"/>
  <c r="G121" i="934"/>
  <c r="K121" i="934"/>
  <c r="D122" i="934"/>
  <c r="G122" i="934"/>
  <c r="K122" i="934"/>
  <c r="D123" i="934"/>
  <c r="G123" i="934"/>
  <c r="K123" i="934"/>
  <c r="D124" i="934"/>
  <c r="G124" i="934"/>
  <c r="K124" i="934"/>
  <c r="D125" i="934"/>
  <c r="G125" i="934"/>
  <c r="K125" i="934"/>
  <c r="D126" i="934"/>
  <c r="G126" i="934"/>
  <c r="K126" i="934"/>
  <c r="D127" i="934"/>
  <c r="G127" i="934"/>
  <c r="K127" i="934"/>
  <c r="D128" i="934"/>
  <c r="G128" i="934"/>
  <c r="K128" i="934"/>
  <c r="D129" i="934"/>
  <c r="G129" i="934"/>
  <c r="K129" i="934"/>
  <c r="D130" i="934"/>
  <c r="G130" i="934"/>
  <c r="K130" i="934"/>
  <c r="D131" i="934"/>
  <c r="G131" i="934"/>
  <c r="K131" i="934"/>
  <c r="D132" i="934"/>
  <c r="G132" i="934"/>
  <c r="K132" i="934"/>
  <c r="D133" i="934"/>
  <c r="G133" i="934"/>
  <c r="K133" i="934"/>
  <c r="D134" i="934"/>
  <c r="G134" i="934"/>
  <c r="K134" i="934"/>
  <c r="D135" i="934"/>
  <c r="G135" i="934"/>
  <c r="K135" i="934"/>
  <c r="D136" i="934"/>
  <c r="G136" i="934"/>
  <c r="K136" i="934"/>
  <c r="D137" i="934"/>
  <c r="G137" i="934"/>
  <c r="K137" i="934"/>
  <c r="D138" i="934"/>
  <c r="G138" i="934"/>
  <c r="K138" i="934"/>
  <c r="D139" i="934"/>
  <c r="G139" i="934"/>
  <c r="K139" i="934"/>
  <c r="D140" i="934"/>
  <c r="G140" i="934"/>
  <c r="K140" i="934"/>
  <c r="D141" i="934"/>
  <c r="G141" i="934"/>
  <c r="K141" i="934"/>
  <c r="D142" i="934"/>
  <c r="G142" i="934"/>
  <c r="K142" i="934"/>
  <c r="D143" i="934"/>
  <c r="G143" i="934"/>
  <c r="K143" i="934"/>
  <c r="D144" i="934"/>
  <c r="G144" i="934"/>
  <c r="K144" i="934"/>
  <c r="D145" i="934"/>
  <c r="G145" i="934"/>
  <c r="K145" i="934"/>
  <c r="I13" i="933"/>
  <c r="I22" i="933" s="1"/>
  <c r="G13" i="933"/>
  <c r="F13" i="933" l="1"/>
  <c r="F22" i="933" s="1"/>
  <c r="D12" i="88"/>
  <c r="C12" i="88"/>
  <c r="C22" i="88" s="1"/>
  <c r="E13" i="933"/>
  <c r="J8" i="933"/>
  <c r="B12" i="88"/>
  <c r="B22" i="88" s="1"/>
  <c r="H13" i="933"/>
  <c r="H22" i="933" s="1"/>
  <c r="J12" i="933"/>
  <c r="J13" i="933" s="1"/>
  <c r="D13" i="933"/>
  <c r="D22" i="933" s="1"/>
  <c r="J21" i="933"/>
  <c r="B13" i="933"/>
  <c r="B22" i="933" s="1"/>
  <c r="G22" i="933"/>
  <c r="K21" i="933"/>
  <c r="E22" i="933"/>
  <c r="K12" i="933"/>
  <c r="K17" i="933"/>
  <c r="C13" i="933"/>
  <c r="C22" i="933" s="1"/>
  <c r="K8" i="933"/>
  <c r="D22" i="88"/>
  <c r="E12" i="88"/>
  <c r="E22" i="88" s="1"/>
  <c r="G12" i="1"/>
  <c r="J17" i="933"/>
  <c r="D12" i="1"/>
  <c r="J22" i="933" l="1"/>
  <c r="K13" i="933"/>
  <c r="K22" i="933" s="1"/>
</calcChain>
</file>

<file path=xl/sharedStrings.xml><?xml version="1.0" encoding="utf-8"?>
<sst xmlns="http://schemas.openxmlformats.org/spreadsheetml/2006/main" count="908" uniqueCount="438">
  <si>
    <t>出　雲　市　内　給　水　量　状　況</t>
    <rPh sb="0" eb="7">
      <t>イズモシナイ</t>
    </rPh>
    <rPh sb="8" eb="11">
      <t>キュウスイ</t>
    </rPh>
    <rPh sb="12" eb="13">
      <t>リョウ</t>
    </rPh>
    <rPh sb="14" eb="17">
      <t>ジョウキョウ</t>
    </rPh>
    <phoneticPr fontId="4"/>
  </si>
  <si>
    <t>上　　　　　水　　　　　道</t>
    <rPh sb="0" eb="13">
      <t>ジョウスイドウ</t>
    </rPh>
    <phoneticPr fontId="4"/>
  </si>
  <si>
    <t>契　約　件　数</t>
    <rPh sb="0" eb="7">
      <t>ケイヤクスウ</t>
    </rPh>
    <phoneticPr fontId="4"/>
  </si>
  <si>
    <t>出雲市内建築確認申請状況</t>
    <rPh sb="0" eb="4">
      <t>イズモシナイ</t>
    </rPh>
    <rPh sb="4" eb="6">
      <t>ケンチク</t>
    </rPh>
    <rPh sb="6" eb="8">
      <t>カクニン</t>
    </rPh>
    <rPh sb="8" eb="10">
      <t>シンセイ</t>
    </rPh>
    <rPh sb="10" eb="12">
      <t>ジョウキョウ</t>
    </rPh>
    <phoneticPr fontId="4"/>
  </si>
  <si>
    <t>5月</t>
    <rPh sb="1" eb="2">
      <t>ガツ</t>
    </rPh>
    <phoneticPr fontId="4"/>
  </si>
  <si>
    <t>6月</t>
    <rPh sb="1" eb="2">
      <t>ゲツ</t>
    </rPh>
    <phoneticPr fontId="4"/>
  </si>
  <si>
    <t>4～6月</t>
    <rPh sb="3" eb="4">
      <t>ゲツ</t>
    </rPh>
    <phoneticPr fontId="4"/>
  </si>
  <si>
    <t>4月</t>
    <phoneticPr fontId="4"/>
  </si>
  <si>
    <t>県 営 公 共 事 業 の 状 況</t>
    <rPh sb="0" eb="3">
      <t>ケンエイ</t>
    </rPh>
    <rPh sb="4" eb="7">
      <t>コウキョウ</t>
    </rPh>
    <rPh sb="8" eb="11">
      <t>ジギョウ</t>
    </rPh>
    <rPh sb="14" eb="17">
      <t>ジョウキョウ</t>
    </rPh>
    <phoneticPr fontId="4"/>
  </si>
  <si>
    <t>単位：千円</t>
    <rPh sb="0" eb="2">
      <t>タンイ</t>
    </rPh>
    <rPh sb="3" eb="5">
      <t>センエン</t>
    </rPh>
    <phoneticPr fontId="4"/>
  </si>
  <si>
    <t>土　　木</t>
    <rPh sb="0" eb="4">
      <t>ドボク</t>
    </rPh>
    <phoneticPr fontId="4"/>
  </si>
  <si>
    <t>建　　築</t>
    <rPh sb="0" eb="4">
      <t>ケンチク</t>
    </rPh>
    <phoneticPr fontId="4"/>
  </si>
  <si>
    <t>舗装工事</t>
    <rPh sb="0" eb="2">
      <t>ホソウ</t>
    </rPh>
    <rPh sb="2" eb="4">
      <t>コウジ</t>
    </rPh>
    <phoneticPr fontId="4"/>
  </si>
  <si>
    <t>そ の 他</t>
    <rPh sb="0" eb="5">
      <t>ソノタ</t>
    </rPh>
    <phoneticPr fontId="4"/>
  </si>
  <si>
    <t>合　　計</t>
    <rPh sb="0" eb="4">
      <t>ゴウケイ</t>
    </rPh>
    <phoneticPr fontId="4"/>
  </si>
  <si>
    <t>8月</t>
  </si>
  <si>
    <t>9月</t>
  </si>
  <si>
    <t>単位：人、世帯</t>
    <rPh sb="0" eb="2">
      <t>タンイ</t>
    </rPh>
    <rPh sb="3" eb="4">
      <t>ニン</t>
    </rPh>
    <rPh sb="5" eb="7">
      <t>セタイ</t>
    </rPh>
    <phoneticPr fontId="4"/>
  </si>
  <si>
    <t>自　然　要　因</t>
    <rPh sb="0" eb="3">
      <t>シゼン</t>
    </rPh>
    <rPh sb="4" eb="7">
      <t>ヨウイン</t>
    </rPh>
    <phoneticPr fontId="4"/>
  </si>
  <si>
    <t>社　会　要　因</t>
    <rPh sb="0" eb="3">
      <t>シャカイ</t>
    </rPh>
    <rPh sb="4" eb="7">
      <t>ヨウイン</t>
    </rPh>
    <phoneticPr fontId="4"/>
  </si>
  <si>
    <t>世帯数</t>
    <rPh sb="0" eb="3">
      <t>セタイスウ</t>
    </rPh>
    <phoneticPr fontId="4"/>
  </si>
  <si>
    <t>人　　　　　　口</t>
    <rPh sb="0" eb="8">
      <t>ジンコウ</t>
    </rPh>
    <phoneticPr fontId="4"/>
  </si>
  <si>
    <t>出　生</t>
    <rPh sb="0" eb="3">
      <t>シュッセイ</t>
    </rPh>
    <phoneticPr fontId="4"/>
  </si>
  <si>
    <t>死　亡</t>
    <rPh sb="0" eb="3">
      <t>シボウ</t>
    </rPh>
    <phoneticPr fontId="4"/>
  </si>
  <si>
    <t>増　減</t>
    <rPh sb="0" eb="3">
      <t>ゾウゲン</t>
    </rPh>
    <phoneticPr fontId="4"/>
  </si>
  <si>
    <t>転　入</t>
    <rPh sb="0" eb="3">
      <t>テンニュウ</t>
    </rPh>
    <phoneticPr fontId="4"/>
  </si>
  <si>
    <t>転　出</t>
    <rPh sb="0" eb="3">
      <t>テンシュツ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</si>
  <si>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</si>
  <si>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</si>
  <si>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　計</t>
    <rPh sb="0" eb="3">
      <t>ゴウケイ</t>
    </rPh>
    <phoneticPr fontId="4"/>
  </si>
  <si>
    <t>資料提供：出雲市市民課</t>
    <rPh sb="0" eb="2">
      <t>シリョウ</t>
    </rPh>
    <rPh sb="2" eb="4">
      <t>テイキョウ</t>
    </rPh>
    <rPh sb="5" eb="8">
      <t>イズモシ</t>
    </rPh>
    <rPh sb="8" eb="11">
      <t>シミンカ</t>
    </rPh>
    <phoneticPr fontId="4"/>
  </si>
  <si>
    <t>件　　　　数</t>
    <rPh sb="0" eb="6">
      <t>ケンスウ</t>
    </rPh>
    <phoneticPr fontId="4"/>
  </si>
  <si>
    <t>負債総額(百万円)</t>
    <rPh sb="0" eb="2">
      <t>フサイ</t>
    </rPh>
    <rPh sb="2" eb="4">
      <t>ソウガク</t>
    </rPh>
    <rPh sb="5" eb="8">
      <t>ヒャクマンエン</t>
    </rPh>
    <phoneticPr fontId="4"/>
  </si>
  <si>
    <t>島根県</t>
    <rPh sb="0" eb="3">
      <t>シマネケン</t>
    </rPh>
    <phoneticPr fontId="4"/>
  </si>
  <si>
    <t>年度</t>
    <rPh sb="0" eb="2">
      <t>ネンド</t>
    </rPh>
    <phoneticPr fontId="4"/>
  </si>
  <si>
    <t>年月</t>
    <rPh sb="0" eb="2">
      <t>ネンゲツ</t>
    </rPh>
    <phoneticPr fontId="4"/>
  </si>
  <si>
    <t>10月</t>
  </si>
  <si>
    <t>11月</t>
  </si>
  <si>
    <t>12月</t>
  </si>
  <si>
    <t>単位：倍.人.％</t>
    <rPh sb="0" eb="2">
      <t>タンイ</t>
    </rPh>
    <rPh sb="3" eb="4">
      <t>バイ</t>
    </rPh>
    <rPh sb="5" eb="6">
      <t>ニン</t>
    </rPh>
    <phoneticPr fontId="4"/>
  </si>
  <si>
    <t>求　人　倍　率</t>
    <rPh sb="0" eb="3">
      <t>キュウジン</t>
    </rPh>
    <rPh sb="4" eb="7">
      <t>バイリツ</t>
    </rPh>
    <phoneticPr fontId="4"/>
  </si>
  <si>
    <t>新　規　求　人　数</t>
    <rPh sb="0" eb="3">
      <t>シンキ</t>
    </rPh>
    <rPh sb="4" eb="9">
      <t>キュウジンスウ</t>
    </rPh>
    <phoneticPr fontId="4"/>
  </si>
  <si>
    <t>対比差</t>
    <rPh sb="0" eb="2">
      <t>タイヒ</t>
    </rPh>
    <rPh sb="2" eb="3">
      <t>サ</t>
    </rPh>
    <phoneticPr fontId="4"/>
  </si>
  <si>
    <t>　10月</t>
    <rPh sb="3" eb="4">
      <t>ガツ</t>
    </rPh>
    <phoneticPr fontId="4"/>
  </si>
  <si>
    <t>(</t>
    <phoneticPr fontId="4"/>
  </si>
  <si>
    <t>)</t>
    <phoneticPr fontId="4"/>
  </si>
  <si>
    <t>　4月</t>
    <rPh sb="2" eb="3">
      <t>ガツ</t>
    </rPh>
    <phoneticPr fontId="4"/>
  </si>
  <si>
    <t>　5月</t>
    <rPh sb="2" eb="3">
      <t>ガツ</t>
    </rPh>
    <phoneticPr fontId="4"/>
  </si>
  <si>
    <t>　6月</t>
    <rPh sb="2" eb="3">
      <t>ガツ</t>
    </rPh>
    <phoneticPr fontId="4"/>
  </si>
  <si>
    <t>　7月</t>
    <rPh sb="2" eb="3">
      <t>ガツ</t>
    </rPh>
    <phoneticPr fontId="4"/>
  </si>
  <si>
    <t>　8月</t>
    <rPh sb="2" eb="3">
      <t>ガツ</t>
    </rPh>
    <phoneticPr fontId="4"/>
  </si>
  <si>
    <t>　9月</t>
    <rPh sb="2" eb="3">
      <t>ガツ</t>
    </rPh>
    <phoneticPr fontId="4"/>
  </si>
  <si>
    <t>(   )内はパートを除く数値。資料提供：出雲公共職業安定所</t>
    <rPh sb="5" eb="6">
      <t>ナイ</t>
    </rPh>
    <rPh sb="11" eb="12">
      <t>ノゾ</t>
    </rPh>
    <rPh sb="13" eb="15">
      <t>スウチ</t>
    </rPh>
    <rPh sb="16" eb="18">
      <t>シリョウ</t>
    </rPh>
    <rPh sb="18" eb="20">
      <t>テイキョウ</t>
    </rPh>
    <rPh sb="21" eb="23">
      <t>イズモ</t>
    </rPh>
    <rPh sb="23" eb="25">
      <t>コウキョウ</t>
    </rPh>
    <rPh sb="25" eb="27">
      <t>ショクギョウ</t>
    </rPh>
    <rPh sb="27" eb="29">
      <t>アンテイ</t>
    </rPh>
    <rPh sb="29" eb="30">
      <t>ショ</t>
    </rPh>
    <phoneticPr fontId="4"/>
  </si>
  <si>
    <t>件数</t>
    <rPh sb="0" eb="2">
      <t>ケンスウ</t>
    </rPh>
    <phoneticPr fontId="4"/>
  </si>
  <si>
    <t>金額</t>
    <rPh sb="0" eb="2">
      <t>キンガク</t>
    </rPh>
    <phoneticPr fontId="4"/>
  </si>
  <si>
    <t>保証債務残高</t>
    <rPh sb="0" eb="2">
      <t>ホショウ</t>
    </rPh>
    <rPh sb="2" eb="4">
      <t>サイム</t>
    </rPh>
    <rPh sb="4" eb="6">
      <t>ザンダカ</t>
    </rPh>
    <phoneticPr fontId="4"/>
  </si>
  <si>
    <t>出雲市内信用保証状況</t>
    <rPh sb="0" eb="3">
      <t>イズモシ</t>
    </rPh>
    <rPh sb="3" eb="4">
      <t>ナイ</t>
    </rPh>
    <rPh sb="4" eb="6">
      <t>シンヨウ</t>
    </rPh>
    <rPh sb="6" eb="8">
      <t>ホショウ</t>
    </rPh>
    <rPh sb="8" eb="10">
      <t>ジョウキョウ</t>
    </rPh>
    <phoneticPr fontId="4"/>
  </si>
  <si>
    <t>５月</t>
    <rPh sb="1" eb="2">
      <t>ガツ</t>
    </rPh>
    <phoneticPr fontId="4"/>
  </si>
  <si>
    <t>６月</t>
    <rPh sb="1" eb="2">
      <t>ガツ</t>
    </rPh>
    <phoneticPr fontId="4"/>
  </si>
  <si>
    <t>前年比</t>
    <rPh sb="0" eb="3">
      <t>ゼンネンヒ</t>
    </rPh>
    <phoneticPr fontId="4"/>
  </si>
  <si>
    <t>（単位：件・千円・％）</t>
    <rPh sb="1" eb="3">
      <t>タンイ</t>
    </rPh>
    <rPh sb="4" eb="5">
      <t>ケン</t>
    </rPh>
    <rPh sb="6" eb="8">
      <t>センエン</t>
    </rPh>
    <phoneticPr fontId="4"/>
  </si>
  <si>
    <t>１０～１２月計</t>
    <rPh sb="5" eb="6">
      <t>ガツ</t>
    </rPh>
    <rPh sb="6" eb="7">
      <t>ケイ</t>
    </rPh>
    <phoneticPr fontId="4"/>
  </si>
  <si>
    <t>４～６月計</t>
    <rPh sb="3" eb="4">
      <t>ゲツ</t>
    </rPh>
    <rPh sb="4" eb="5">
      <t>ケイ</t>
    </rPh>
    <phoneticPr fontId="4"/>
  </si>
  <si>
    <t>7月</t>
    <phoneticPr fontId="4"/>
  </si>
  <si>
    <t>8月</t>
    <rPh sb="1" eb="2">
      <t>ガツ</t>
    </rPh>
    <phoneticPr fontId="4"/>
  </si>
  <si>
    <t>9月</t>
    <rPh sb="1" eb="2">
      <t>ゲツ</t>
    </rPh>
    <phoneticPr fontId="4"/>
  </si>
  <si>
    <t>7～9月</t>
    <rPh sb="3" eb="4">
      <t>ゲツ</t>
    </rPh>
    <phoneticPr fontId="4"/>
  </si>
  <si>
    <t>７～９月計</t>
    <rPh sb="3" eb="4">
      <t>ゲツ</t>
    </rPh>
    <rPh sb="4" eb="5">
      <t>ケイ</t>
    </rPh>
    <phoneticPr fontId="4"/>
  </si>
  <si>
    <t>出 雲 市  人 口 動 態</t>
    <rPh sb="0" eb="1">
      <t>デ</t>
    </rPh>
    <rPh sb="2" eb="3">
      <t>クモ</t>
    </rPh>
    <rPh sb="4" eb="5">
      <t>シ</t>
    </rPh>
    <rPh sb="7" eb="10">
      <t>ジンコウ</t>
    </rPh>
    <rPh sb="11" eb="14">
      <t>ドウタイ</t>
    </rPh>
    <phoneticPr fontId="4"/>
  </si>
  <si>
    <t>10月</t>
    <phoneticPr fontId="4"/>
  </si>
  <si>
    <t>11月</t>
    <rPh sb="2" eb="3">
      <t>ガツ</t>
    </rPh>
    <phoneticPr fontId="4"/>
  </si>
  <si>
    <t>12月</t>
    <rPh sb="2" eb="3">
      <t>ゲツ</t>
    </rPh>
    <phoneticPr fontId="4"/>
  </si>
  <si>
    <t>10～12月</t>
    <rPh sb="5" eb="6">
      <t>ゲツ</t>
    </rPh>
    <phoneticPr fontId="4"/>
  </si>
  <si>
    <t>項目</t>
    <rPh sb="0" eb="2">
      <t>コウモク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</si>
  <si>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</si>
  <si>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</si>
  <si>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</si>
  <si>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</si>
  <si>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卸売・小売業</t>
    <rPh sb="0" eb="1">
      <t>オロシ</t>
    </rPh>
    <rPh sb="1" eb="2">
      <t>ウ</t>
    </rPh>
    <rPh sb="3" eb="6">
      <t>コウリギョウ</t>
    </rPh>
    <phoneticPr fontId="4"/>
  </si>
  <si>
    <t>金融・保険業</t>
    <rPh sb="0" eb="2">
      <t>キンユウ</t>
    </rPh>
    <rPh sb="3" eb="6">
      <t>ホケンギョウ</t>
    </rPh>
    <phoneticPr fontId="4"/>
  </si>
  <si>
    <t>医療・福祉</t>
    <rPh sb="0" eb="2">
      <t>イリョウ</t>
    </rPh>
    <rPh sb="3" eb="5">
      <t>フクシ</t>
    </rPh>
    <phoneticPr fontId="4"/>
  </si>
  <si>
    <t>複合　　　　　サービス業</t>
    <rPh sb="0" eb="2">
      <t>フクゴウ</t>
    </rPh>
    <rPh sb="11" eb="12">
      <t>ギョウ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</si>
  <si>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</si>
  <si>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前年同月比</t>
    <rPh sb="0" eb="2">
      <t>ゼンネン</t>
    </rPh>
    <rPh sb="2" eb="5">
      <t>ドウゲツヒ</t>
    </rPh>
    <phoneticPr fontId="4"/>
  </si>
  <si>
    <t>きまって支給する給与</t>
    <rPh sb="4" eb="6">
      <t>シキュウ</t>
    </rPh>
    <rPh sb="8" eb="10">
      <t>キュウヨ</t>
    </rPh>
    <phoneticPr fontId="4"/>
  </si>
  <si>
    <t>所定内給与</t>
    <rPh sb="0" eb="3">
      <t>ショテイナイ</t>
    </rPh>
    <rPh sb="3" eb="5">
      <t>キュウヨ</t>
    </rPh>
    <phoneticPr fontId="4"/>
  </si>
  <si>
    <t>所定外給与</t>
    <rPh sb="0" eb="2">
      <t>ショテイ</t>
    </rPh>
    <rPh sb="2" eb="3">
      <t>ガイ</t>
    </rPh>
    <rPh sb="3" eb="5">
      <t>キュウヨ</t>
    </rPh>
    <phoneticPr fontId="4"/>
  </si>
  <si>
    <t>特別に支払われた給与</t>
    <rPh sb="0" eb="2">
      <t>トクベツ</t>
    </rPh>
    <rPh sb="3" eb="5">
      <t>シハラ</t>
    </rPh>
    <rPh sb="8" eb="10">
      <t>キュウヨ</t>
    </rPh>
    <phoneticPr fontId="4"/>
  </si>
  <si>
    <t>(円)</t>
    <rPh sb="1" eb="2">
      <t>エン</t>
    </rPh>
    <phoneticPr fontId="4"/>
  </si>
  <si>
    <t>(％)</t>
    <phoneticPr fontId="4"/>
  </si>
  <si>
    <t>出勤日数</t>
    <rPh sb="0" eb="2">
      <t>シュッキン</t>
    </rPh>
    <rPh sb="2" eb="4">
      <t>ニッスウ</t>
    </rPh>
    <phoneticPr fontId="4"/>
  </si>
  <si>
    <t>(日)</t>
    <rPh sb="1" eb="2">
      <t>ニチ</t>
    </rPh>
    <phoneticPr fontId="4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</si>
  <si>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4"/>
  </si>
  <si>
    <t>所定内労働時間</t>
    <rPh sb="0" eb="3">
      <t>ショテイナイ</t>
    </rPh>
    <rPh sb="3" eb="5">
      <t>ロウドウ</t>
    </rPh>
    <rPh sb="5" eb="7">
      <t>ジカン</t>
    </rPh>
    <phoneticPr fontId="4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</si>
  <si>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4"/>
  </si>
  <si>
    <t>前調査期間末常用労働者数</t>
    <rPh sb="0" eb="1">
      <t>マエ</t>
    </rPh>
    <rPh sb="1" eb="3">
      <t>チョウサ</t>
    </rPh>
    <rPh sb="3" eb="5">
      <t>キカン</t>
    </rPh>
    <rPh sb="5" eb="6">
      <t>スエ</t>
    </rPh>
    <rPh sb="6" eb="8">
      <t>ジョウヨウ</t>
    </rPh>
    <rPh sb="8" eb="11">
      <t>ロウドウシャ</t>
    </rPh>
    <rPh sb="11" eb="12">
      <t>スウ</t>
    </rPh>
    <phoneticPr fontId="4"/>
  </si>
  <si>
    <t>増加常用労働者数</t>
    <rPh sb="0" eb="2">
      <t>ゾウカ</t>
    </rPh>
    <rPh sb="2" eb="4">
      <t>ジョウヨウ</t>
    </rPh>
    <rPh sb="4" eb="7">
      <t>ロウドウシャ</t>
    </rPh>
    <rPh sb="7" eb="8">
      <t>スウ</t>
    </rPh>
    <phoneticPr fontId="4"/>
  </si>
  <si>
    <t>減少常用労働者数</t>
    <rPh sb="0" eb="2">
      <t>ゲンショウ</t>
    </rPh>
    <rPh sb="2" eb="4">
      <t>ジョウヨウ</t>
    </rPh>
    <rPh sb="4" eb="7">
      <t>ロウドウシャ</t>
    </rPh>
    <rPh sb="7" eb="8">
      <t>スウ</t>
    </rPh>
    <phoneticPr fontId="4"/>
  </si>
  <si>
    <t>本調査期間末常用労働者数</t>
    <rPh sb="0" eb="1">
      <t>ホン</t>
    </rPh>
    <rPh sb="1" eb="3">
      <t>チョウサ</t>
    </rPh>
    <rPh sb="3" eb="5">
      <t>キカン</t>
    </rPh>
    <rPh sb="5" eb="6">
      <t>スエ</t>
    </rPh>
    <rPh sb="6" eb="8">
      <t>ジョウヨウ</t>
    </rPh>
    <rPh sb="8" eb="11">
      <t>ロウドウシャ</t>
    </rPh>
    <rPh sb="11" eb="12">
      <t>スウ</t>
    </rPh>
    <phoneticPr fontId="4"/>
  </si>
  <si>
    <t>うちパートタイム労働者数</t>
    <rPh sb="8" eb="11">
      <t>ロウドウシャ</t>
    </rPh>
    <rPh sb="11" eb="12">
      <t>スウ</t>
    </rPh>
    <phoneticPr fontId="4"/>
  </si>
  <si>
    <t>パートタイム労働者比</t>
    <rPh sb="6" eb="9">
      <t>ロウドウシャ</t>
    </rPh>
    <rPh sb="9" eb="10">
      <t>ヒ</t>
    </rPh>
    <phoneticPr fontId="4"/>
  </si>
  <si>
    <t>入職率</t>
    <rPh sb="0" eb="1">
      <t>ニュウ</t>
    </rPh>
    <rPh sb="1" eb="2">
      <t>ショク</t>
    </rPh>
    <rPh sb="2" eb="3">
      <t>リツ</t>
    </rPh>
    <phoneticPr fontId="4"/>
  </si>
  <si>
    <t>前年同月差</t>
    <rPh sb="0" eb="2">
      <t>ゼンネン</t>
    </rPh>
    <rPh sb="2" eb="4">
      <t>ドウゲツ</t>
    </rPh>
    <rPh sb="4" eb="5">
      <t>サ</t>
    </rPh>
    <phoneticPr fontId="4"/>
  </si>
  <si>
    <t>離職率</t>
    <rPh sb="0" eb="3">
      <t>リショクリツ</t>
    </rPh>
    <phoneticPr fontId="4"/>
  </si>
  <si>
    <t>(人)</t>
    <rPh sb="1" eb="2">
      <t>ニン</t>
    </rPh>
    <phoneticPr fontId="4"/>
  </si>
  <si>
    <t>常用労働者数</t>
    <rPh sb="0" eb="2">
      <t>ジョウヨウ</t>
    </rPh>
    <rPh sb="2" eb="5">
      <t>ロウドウシャ</t>
    </rPh>
    <rPh sb="5" eb="6">
      <t>スウ</t>
    </rPh>
    <phoneticPr fontId="4"/>
  </si>
  <si>
    <t>労働異動率</t>
    <rPh sb="0" eb="2">
      <t>ロウドウ</t>
    </rPh>
    <rPh sb="2" eb="4">
      <t>イドウ</t>
    </rPh>
    <rPh sb="4" eb="5">
      <t>リツ</t>
    </rPh>
    <phoneticPr fontId="4"/>
  </si>
  <si>
    <t>２月</t>
    <rPh sb="1" eb="2">
      <t>ガツ</t>
    </rPh>
    <phoneticPr fontId="4"/>
  </si>
  <si>
    <t>1月</t>
    <phoneticPr fontId="4"/>
  </si>
  <si>
    <t>３月</t>
    <rPh sb="1" eb="2">
      <t>ゲツ</t>
    </rPh>
    <phoneticPr fontId="4"/>
  </si>
  <si>
    <t>１～３月</t>
    <rPh sb="3" eb="4">
      <t>ゲツ</t>
    </rPh>
    <phoneticPr fontId="4"/>
  </si>
  <si>
    <t>１～３月計</t>
    <rPh sb="3" eb="4">
      <t>ガツ</t>
    </rPh>
    <rPh sb="4" eb="5">
      <t>ケイ</t>
    </rPh>
    <phoneticPr fontId="4"/>
  </si>
  <si>
    <t>年度合計</t>
    <rPh sb="0" eb="2">
      <t>ネンド</t>
    </rPh>
    <rPh sb="2" eb="4">
      <t>ゴウケイ</t>
    </rPh>
    <phoneticPr fontId="4"/>
  </si>
  <si>
    <t>　４月　 　５月</t>
    <rPh sb="2" eb="3">
      <t>ゲツ</t>
    </rPh>
    <rPh sb="7" eb="8">
      <t>ゲツ</t>
    </rPh>
    <phoneticPr fontId="4"/>
  </si>
  <si>
    <t>比較増減</t>
    <rPh sb="0" eb="2">
      <t>ヒカク</t>
    </rPh>
    <rPh sb="2" eb="4">
      <t>ゾウゲン</t>
    </rPh>
    <phoneticPr fontId="4"/>
  </si>
  <si>
    <t>月別保証承諾</t>
    <rPh sb="0" eb="2">
      <t>ツキベツ</t>
    </rPh>
    <rPh sb="2" eb="4">
      <t>ホショウ</t>
    </rPh>
    <rPh sb="4" eb="6">
      <t>ショウダク</t>
    </rPh>
    <phoneticPr fontId="4"/>
  </si>
  <si>
    <t>　６月　 　７月</t>
    <rPh sb="2" eb="3">
      <t>ゲツ</t>
    </rPh>
    <rPh sb="7" eb="8">
      <t>ゲツ</t>
    </rPh>
    <phoneticPr fontId="4"/>
  </si>
  <si>
    <t>　８月　 　９月</t>
    <rPh sb="2" eb="3">
      <t>ゲツ</t>
    </rPh>
    <rPh sb="7" eb="8">
      <t>ゲツ</t>
    </rPh>
    <phoneticPr fontId="4"/>
  </si>
  <si>
    <t>７月</t>
    <rPh sb="1" eb="2">
      <t>ガツ</t>
    </rPh>
    <phoneticPr fontId="4"/>
  </si>
  <si>
    <t>上半期計</t>
    <rPh sb="0" eb="3">
      <t>カミハンキ</t>
    </rPh>
    <rPh sb="3" eb="4">
      <t>ケイ</t>
    </rPh>
    <phoneticPr fontId="4"/>
  </si>
  <si>
    <t>資料提供：</t>
    <rPh sb="0" eb="2">
      <t>シリョウ</t>
    </rPh>
    <rPh sb="2" eb="4">
      <t>テイキョウ</t>
    </rPh>
    <phoneticPr fontId="4"/>
  </si>
  <si>
    <t xml:space="preserve"> １０月　 １１月</t>
    <rPh sb="3" eb="4">
      <t>ゲツ</t>
    </rPh>
    <rPh sb="8" eb="9">
      <t>ゲツ</t>
    </rPh>
    <phoneticPr fontId="4"/>
  </si>
  <si>
    <t>10月</t>
    <rPh sb="2" eb="3">
      <t>ガツ</t>
    </rPh>
    <phoneticPr fontId="4"/>
  </si>
  <si>
    <t>12月</t>
    <rPh sb="2" eb="3">
      <t>ガツ</t>
    </rPh>
    <phoneticPr fontId="4"/>
  </si>
  <si>
    <t>２月</t>
    <phoneticPr fontId="4"/>
  </si>
  <si>
    <t>３月</t>
    <phoneticPr fontId="4"/>
  </si>
  <si>
    <t xml:space="preserve"> １２月　　 １月</t>
    <rPh sb="3" eb="4">
      <t>ゲツ</t>
    </rPh>
    <rPh sb="8" eb="9">
      <t>ゲツ</t>
    </rPh>
    <phoneticPr fontId="4"/>
  </si>
  <si>
    <t xml:space="preserve"> 　２月　 　３月</t>
    <rPh sb="3" eb="4">
      <t>ゲツ</t>
    </rPh>
    <rPh sb="8" eb="9">
      <t>ゲツ</t>
    </rPh>
    <phoneticPr fontId="4"/>
  </si>
  <si>
    <t>1月</t>
    <rPh sb="1" eb="2">
      <t>ガツ</t>
    </rPh>
    <phoneticPr fontId="4"/>
  </si>
  <si>
    <t>年間合計</t>
    <rPh sb="0" eb="2">
      <t>ネンカン</t>
    </rPh>
    <rPh sb="2" eb="4">
      <t>ゴウケイ</t>
    </rPh>
    <phoneticPr fontId="4"/>
  </si>
  <si>
    <t>２月末</t>
    <rPh sb="1" eb="3">
      <t>ガツマツ</t>
    </rPh>
    <phoneticPr fontId="4"/>
  </si>
  <si>
    <t>2月</t>
    <rPh sb="1" eb="2">
      <t>ガツ</t>
    </rPh>
    <phoneticPr fontId="4"/>
  </si>
  <si>
    <t>負債額１千万円以上、法的整理。資料提供：帝国データバンク山陰支店</t>
    <phoneticPr fontId="4"/>
  </si>
  <si>
    <t>資料提供：出雲市上下水道局</t>
    <rPh sb="0" eb="2">
      <t>シリョウ</t>
    </rPh>
    <rPh sb="2" eb="4">
      <t>テイキョウ</t>
    </rPh>
    <rPh sb="5" eb="7">
      <t>イズモ</t>
    </rPh>
    <rPh sb="7" eb="8">
      <t>シ</t>
    </rPh>
    <rPh sb="8" eb="10">
      <t>ジョウゲ</t>
    </rPh>
    <rPh sb="10" eb="13">
      <t>スイドウキョク</t>
    </rPh>
    <phoneticPr fontId="4"/>
  </si>
  <si>
    <t>前年同月差</t>
    <rPh sb="0" eb="2">
      <t>ゼンネン</t>
    </rPh>
    <rPh sb="2" eb="5">
      <t>ドウゲツサ</t>
    </rPh>
    <phoneticPr fontId="4"/>
  </si>
  <si>
    <t>(ポイント)</t>
    <phoneticPr fontId="4"/>
  </si>
  <si>
    <t>合　　計</t>
    <rPh sb="0" eb="1">
      <t>ゴウ</t>
    </rPh>
    <rPh sb="3" eb="4">
      <t>ケイ</t>
    </rPh>
    <phoneticPr fontId="4"/>
  </si>
  <si>
    <t>３月末</t>
    <rPh sb="1" eb="3">
      <t>ガツマツ</t>
    </rPh>
    <phoneticPr fontId="4"/>
  </si>
  <si>
    <t>比較増減（%）</t>
    <rPh sb="0" eb="2">
      <t>ヒカク</t>
    </rPh>
    <rPh sb="2" eb="4">
      <t>ゾウゲン</t>
    </rPh>
    <phoneticPr fontId="4"/>
  </si>
  <si>
    <t>５月末</t>
    <rPh sb="1" eb="3">
      <t>ガツマツ</t>
    </rPh>
    <phoneticPr fontId="4"/>
  </si>
  <si>
    <t>４月末</t>
    <rPh sb="1" eb="3">
      <t>ガツマツ</t>
    </rPh>
    <phoneticPr fontId="4"/>
  </si>
  <si>
    <t>６月末</t>
    <rPh sb="1" eb="3">
      <t>ガツマツ</t>
    </rPh>
    <phoneticPr fontId="4"/>
  </si>
  <si>
    <t>８月末</t>
    <rPh sb="1" eb="3">
      <t>ガツマツ</t>
    </rPh>
    <phoneticPr fontId="4"/>
  </si>
  <si>
    <t>７月末</t>
    <rPh sb="1" eb="3">
      <t>ガツマツ</t>
    </rPh>
    <phoneticPr fontId="4"/>
  </si>
  <si>
    <t>雇　用　情　勢　（出雲公共職業安定所管内）</t>
    <rPh sb="0" eb="1">
      <t>ヤトイ</t>
    </rPh>
    <rPh sb="2" eb="3">
      <t>ヨウ</t>
    </rPh>
    <rPh sb="4" eb="5">
      <t>ジョウ</t>
    </rPh>
    <rPh sb="6" eb="7">
      <t>ゼイ</t>
    </rPh>
    <rPh sb="18" eb="20">
      <t>カンナイ</t>
    </rPh>
    <phoneticPr fontId="4"/>
  </si>
  <si>
    <t>4月</t>
    <phoneticPr fontId="4"/>
  </si>
  <si>
    <t>5月</t>
    <phoneticPr fontId="4"/>
  </si>
  <si>
    <t>１月</t>
    <phoneticPr fontId="4"/>
  </si>
  <si>
    <t>下半期計</t>
    <rPh sb="0" eb="3">
      <t>シモハンキ</t>
    </rPh>
    <rPh sb="3" eb="4">
      <t>ケイ</t>
    </rPh>
    <phoneticPr fontId="4"/>
  </si>
  <si>
    <t>２月末</t>
    <phoneticPr fontId="4"/>
  </si>
  <si>
    <t>３月末</t>
    <phoneticPr fontId="4"/>
  </si>
  <si>
    <t>５月末</t>
  </si>
  <si>
    <t>〔業種：小売業1社〕</t>
    <rPh sb="1" eb="3">
      <t>ギョウシュ</t>
    </rPh>
    <rPh sb="4" eb="6">
      <t>コウリ</t>
    </rPh>
    <rPh sb="6" eb="7">
      <t>ギョウ</t>
    </rPh>
    <rPh sb="8" eb="9">
      <t>シャ</t>
    </rPh>
    <phoneticPr fontId="4"/>
  </si>
  <si>
    <t>９月末</t>
    <rPh sb="1" eb="3">
      <t>ガツマツ</t>
    </rPh>
    <phoneticPr fontId="4"/>
  </si>
  <si>
    <t>８月末</t>
  </si>
  <si>
    <t>備　　考</t>
    <rPh sb="0" eb="1">
      <t>ソナエ</t>
    </rPh>
    <rPh sb="3" eb="4">
      <t>コウ</t>
    </rPh>
    <phoneticPr fontId="4"/>
  </si>
  <si>
    <t>１１月末</t>
  </si>
  <si>
    <t>１０月末</t>
    <rPh sb="2" eb="4">
      <t>ガツマツ</t>
    </rPh>
    <phoneticPr fontId="4"/>
  </si>
  <si>
    <t>２０年１２月末</t>
    <rPh sb="2" eb="3">
      <t>ネン</t>
    </rPh>
    <rPh sb="5" eb="7">
      <t>ガツマツ</t>
    </rPh>
    <phoneticPr fontId="4"/>
  </si>
  <si>
    <t>6月</t>
    <rPh sb="1" eb="2">
      <t>ガツ</t>
    </rPh>
    <phoneticPr fontId="4"/>
  </si>
  <si>
    <t>３月末</t>
    <phoneticPr fontId="4"/>
  </si>
  <si>
    <t>５月末</t>
    <phoneticPr fontId="4"/>
  </si>
  <si>
    <t>3月</t>
    <rPh sb="1" eb="2">
      <t>ガツ</t>
    </rPh>
    <phoneticPr fontId="4"/>
  </si>
  <si>
    <t>　※平成21年度より指定確認検査機関による確認件数を含む</t>
    <rPh sb="2" eb="4">
      <t>ヘイセイ</t>
    </rPh>
    <rPh sb="6" eb="8">
      <t>ネンド</t>
    </rPh>
    <rPh sb="10" eb="12">
      <t>シテイ</t>
    </rPh>
    <rPh sb="12" eb="14">
      <t>カクニン</t>
    </rPh>
    <rPh sb="14" eb="16">
      <t>ケンサ</t>
    </rPh>
    <rPh sb="16" eb="18">
      <t>キカン</t>
    </rPh>
    <rPh sb="21" eb="23">
      <t>カクニン</t>
    </rPh>
    <rPh sb="23" eb="25">
      <t>ケンスウ</t>
    </rPh>
    <rPh sb="26" eb="27">
      <t>フク</t>
    </rPh>
    <phoneticPr fontId="4"/>
  </si>
  <si>
    <t>８月末</t>
    <rPh sb="1" eb="2">
      <t>ガツ</t>
    </rPh>
    <rPh sb="2" eb="3">
      <t>マツ</t>
    </rPh>
    <phoneticPr fontId="4"/>
  </si>
  <si>
    <t>〔業種：建設業1社〕</t>
    <rPh sb="1" eb="3">
      <t>ギョウシュ</t>
    </rPh>
    <rPh sb="4" eb="6">
      <t>ケンセツ</t>
    </rPh>
    <rPh sb="6" eb="7">
      <t>ギョウ</t>
    </rPh>
    <rPh sb="8" eb="9">
      <t>シャ</t>
    </rPh>
    <phoneticPr fontId="4"/>
  </si>
  <si>
    <t>〔業種：サービス業1社〕</t>
    <rPh sb="1" eb="3">
      <t>ギョウシュ</t>
    </rPh>
    <rPh sb="8" eb="9">
      <t>ギョウ</t>
    </rPh>
    <rPh sb="10" eb="11">
      <t>シャ</t>
    </rPh>
    <phoneticPr fontId="4"/>
  </si>
  <si>
    <t>１１月末</t>
    <rPh sb="2" eb="4">
      <t>ガツマツ</t>
    </rPh>
    <phoneticPr fontId="4"/>
  </si>
  <si>
    <t>１０月末</t>
    <rPh sb="2" eb="3">
      <t>ガツ</t>
    </rPh>
    <rPh sb="3" eb="4">
      <t>マツ</t>
    </rPh>
    <phoneticPr fontId="4"/>
  </si>
  <si>
    <t>１１月</t>
  </si>
  <si>
    <t>１０月</t>
  </si>
  <si>
    <t>９月</t>
  </si>
  <si>
    <t>２１年１２月末</t>
    <rPh sb="2" eb="3">
      <t>ネン</t>
    </rPh>
    <rPh sb="5" eb="7">
      <t>ガツマツ</t>
    </rPh>
    <phoneticPr fontId="4"/>
  </si>
  <si>
    <t>２１年　１月末</t>
    <rPh sb="2" eb="3">
      <t>ネン</t>
    </rPh>
    <phoneticPr fontId="4"/>
  </si>
  <si>
    <t>２０年　１月末</t>
    <rPh sb="2" eb="3">
      <t>ネン</t>
    </rPh>
    <phoneticPr fontId="4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</si>
  <si>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</si>
  <si>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教育、学習
支援業</t>
    <rPh sb="0" eb="2">
      <t>キョウイク</t>
    </rPh>
    <rPh sb="3" eb="5">
      <t>ガクシュウ</t>
    </rPh>
    <rPh sb="6" eb="8">
      <t>シエン</t>
    </rPh>
    <rPh sb="8" eb="9">
      <t>ギョウ</t>
    </rPh>
    <phoneticPr fontId="4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</si>
  <si>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</si>
  <si>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運輸・郵便業</t>
    <rPh sb="0" eb="2">
      <t>ウンユ</t>
    </rPh>
    <rPh sb="3" eb="5">
      <t>ユウビン</t>
    </rPh>
    <rPh sb="5" eb="6">
      <t>ギョウ</t>
    </rPh>
    <phoneticPr fontId="4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</si>
  <si>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</si>
  <si>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　１月末</t>
    <rPh sb="2" eb="4">
      <t>ガツマツ</t>
    </rPh>
    <phoneticPr fontId="4"/>
  </si>
  <si>
    <t>　４月末</t>
    <rPh sb="2" eb="4">
      <t>ガツマツ</t>
    </rPh>
    <phoneticPr fontId="4"/>
  </si>
  <si>
    <t>４月</t>
    <phoneticPr fontId="4"/>
  </si>
  <si>
    <t>資料提供：出雲市都市建設部建築住宅課</t>
    <rPh sb="0" eb="2">
      <t>シリョウ</t>
    </rPh>
    <rPh sb="2" eb="4">
      <t>テイキョウ</t>
    </rPh>
    <rPh sb="5" eb="8">
      <t>イズモシ</t>
    </rPh>
    <rPh sb="8" eb="10">
      <t>トシ</t>
    </rPh>
    <rPh sb="10" eb="12">
      <t>ケンセツ</t>
    </rPh>
    <rPh sb="12" eb="13">
      <t>ブ</t>
    </rPh>
    <rPh sb="13" eb="15">
      <t>ケンチク</t>
    </rPh>
    <rPh sb="15" eb="17">
      <t>ジュウタク</t>
    </rPh>
    <rPh sb="17" eb="18">
      <t>カ</t>
    </rPh>
    <phoneticPr fontId="4"/>
  </si>
  <si>
    <t>　６月末</t>
    <rPh sb="2" eb="3">
      <t>ガツ</t>
    </rPh>
    <rPh sb="3" eb="4">
      <t>マツ</t>
    </rPh>
    <phoneticPr fontId="4"/>
  </si>
  <si>
    <t>　７月末</t>
    <rPh sb="2" eb="4">
      <t>ガツマツ</t>
    </rPh>
    <phoneticPr fontId="4"/>
  </si>
  <si>
    <t>８月</t>
    <rPh sb="1" eb="2">
      <t>ガツ</t>
    </rPh>
    <phoneticPr fontId="4"/>
  </si>
  <si>
    <t>９月末</t>
    <rPh sb="1" eb="2">
      <t>ガツ</t>
    </rPh>
    <rPh sb="2" eb="3">
      <t>マツ</t>
    </rPh>
    <phoneticPr fontId="4"/>
  </si>
  <si>
    <t>２２年　１２月末</t>
    <rPh sb="2" eb="3">
      <t>ネン</t>
    </rPh>
    <rPh sb="6" eb="7">
      <t>ガツ</t>
    </rPh>
    <rPh sb="7" eb="8">
      <t>マツ</t>
    </rPh>
    <phoneticPr fontId="4"/>
  </si>
  <si>
    <t>　１１月末</t>
    <rPh sb="3" eb="4">
      <t>ガツ</t>
    </rPh>
    <rPh sb="4" eb="5">
      <t>マツ</t>
    </rPh>
    <phoneticPr fontId="4"/>
  </si>
  <si>
    <t>９月</t>
    <rPh sb="1" eb="2">
      <t>ガツ</t>
    </rPh>
    <phoneticPr fontId="4"/>
  </si>
  <si>
    <t>１１月</t>
    <rPh sb="2" eb="3">
      <t>ガツ</t>
    </rPh>
    <phoneticPr fontId="4"/>
  </si>
  <si>
    <t>〔業種：製造業1社〕</t>
    <rPh sb="1" eb="3">
      <t>ギョウシュ</t>
    </rPh>
    <rPh sb="4" eb="6">
      <t>セイゾウ</t>
    </rPh>
    <rPh sb="6" eb="7">
      <t>ギョウ</t>
    </rPh>
    <rPh sb="8" eb="9">
      <t>シャ</t>
    </rPh>
    <phoneticPr fontId="4"/>
  </si>
  <si>
    <t>〔業種：建設業2社〕</t>
    <rPh sb="1" eb="3">
      <t>ギョウシュ</t>
    </rPh>
    <rPh sb="4" eb="6">
      <t>ケンセツ</t>
    </rPh>
    <rPh sb="6" eb="7">
      <t>ギョウ</t>
    </rPh>
    <rPh sb="8" eb="9">
      <t>シャ</t>
    </rPh>
    <phoneticPr fontId="4"/>
  </si>
  <si>
    <t>使　用　水　量　（㎥）</t>
    <rPh sb="0" eb="3">
      <t>シヨウ</t>
    </rPh>
    <rPh sb="4" eb="5">
      <t>スイ</t>
    </rPh>
    <rPh sb="6" eb="7">
      <t>リョウ</t>
    </rPh>
    <phoneticPr fontId="4"/>
  </si>
  <si>
    <t>　　２月末</t>
    <rPh sb="3" eb="4">
      <t>ガツ</t>
    </rPh>
    <rPh sb="4" eb="5">
      <t>マツ</t>
    </rPh>
    <phoneticPr fontId="4"/>
  </si>
  <si>
    <t>２３年　　１月末</t>
    <rPh sb="2" eb="3">
      <t>ネン</t>
    </rPh>
    <rPh sb="6" eb="7">
      <t>ガツ</t>
    </rPh>
    <rPh sb="7" eb="8">
      <t>マツ</t>
    </rPh>
    <phoneticPr fontId="4"/>
  </si>
  <si>
    <t>３月末</t>
    <rPh sb="1" eb="2">
      <t>ガツ</t>
    </rPh>
    <rPh sb="2" eb="3">
      <t>マツ</t>
    </rPh>
    <phoneticPr fontId="4"/>
  </si>
  <si>
    <t>６月末</t>
    <rPh sb="1" eb="2">
      <t>ガツ</t>
    </rPh>
    <rPh sb="2" eb="3">
      <t>マツ</t>
    </rPh>
    <phoneticPr fontId="4"/>
  </si>
  <si>
    <t>〔業種：製造業1社〕</t>
    <rPh sb="1" eb="3">
      <t>ギョウシュ</t>
    </rPh>
    <rPh sb="4" eb="7">
      <t>セイゾウギョウ</t>
    </rPh>
    <rPh sb="8" eb="9">
      <t>シャ</t>
    </rPh>
    <phoneticPr fontId="4"/>
  </si>
  <si>
    <t>６月</t>
    <rPh sb="1" eb="2">
      <t>ガツ</t>
    </rPh>
    <phoneticPr fontId="4"/>
  </si>
  <si>
    <t>９月末</t>
    <rPh sb="1" eb="3">
      <t>ガツマツ</t>
    </rPh>
    <phoneticPr fontId="4"/>
  </si>
  <si>
    <t>８月末</t>
    <rPh sb="1" eb="3">
      <t>ガツマツ</t>
    </rPh>
    <phoneticPr fontId="4"/>
  </si>
  <si>
    <t>１１月末</t>
    <rPh sb="2" eb="4">
      <t>ガツマツ</t>
    </rPh>
    <phoneticPr fontId="4"/>
  </si>
  <si>
    <t>１０月末</t>
    <rPh sb="2" eb="4">
      <t>ガツマツ</t>
    </rPh>
    <phoneticPr fontId="4"/>
  </si>
  <si>
    <t>２３年　１２月末</t>
    <rPh sb="2" eb="3">
      <t>ネン</t>
    </rPh>
    <rPh sb="6" eb="8">
      <t>ガツマツ</t>
    </rPh>
    <phoneticPr fontId="4"/>
  </si>
  <si>
    <t>　※平成23年10月以降　斐川町の確認件数を含む</t>
    <rPh sb="2" eb="4">
      <t>ヘイセイ</t>
    </rPh>
    <rPh sb="6" eb="7">
      <t>ネン</t>
    </rPh>
    <rPh sb="9" eb="12">
      <t>ガツイコウ</t>
    </rPh>
    <rPh sb="13" eb="15">
      <t>ヒカワ</t>
    </rPh>
    <rPh sb="15" eb="16">
      <t>チョウ</t>
    </rPh>
    <rPh sb="17" eb="19">
      <t>カクニン</t>
    </rPh>
    <rPh sb="19" eb="21">
      <t>ケンスウ</t>
    </rPh>
    <rPh sb="22" eb="23">
      <t>フク</t>
    </rPh>
    <phoneticPr fontId="4"/>
  </si>
  <si>
    <t>１０月</t>
    <rPh sb="2" eb="3">
      <t>ガツ</t>
    </rPh>
    <phoneticPr fontId="4"/>
  </si>
  <si>
    <t>平成２３年　１２月</t>
    <rPh sb="0" eb="2">
      <t>ヘイセイ</t>
    </rPh>
    <rPh sb="4" eb="5">
      <t>ネン</t>
    </rPh>
    <rPh sb="8" eb="9">
      <t>ガツ</t>
    </rPh>
    <phoneticPr fontId="4"/>
  </si>
  <si>
    <t>２月末</t>
    <rPh sb="1" eb="3">
      <t>ガツマツ</t>
    </rPh>
    <phoneticPr fontId="4"/>
  </si>
  <si>
    <t>１月末</t>
    <rPh sb="1" eb="3">
      <t>ガツマツ</t>
    </rPh>
    <phoneticPr fontId="4"/>
  </si>
  <si>
    <t>２月</t>
    <rPh sb="1" eb="2">
      <t>ガツ</t>
    </rPh>
    <phoneticPr fontId="4"/>
  </si>
  <si>
    <t>１月</t>
    <rPh sb="1" eb="2">
      <t>ガツ</t>
    </rPh>
    <phoneticPr fontId="4"/>
  </si>
  <si>
    <t>平成２４年　　３月</t>
    <rPh sb="0" eb="2">
      <t>ヘイセイ</t>
    </rPh>
    <rPh sb="4" eb="5">
      <t>ネン</t>
    </rPh>
    <rPh sb="8" eb="9">
      <t>ガツ</t>
    </rPh>
    <phoneticPr fontId="4"/>
  </si>
  <si>
    <t>※平成２３年１０月１日に出雲市と合併した斐川町の実績は、「出雲市」に計上しています</t>
  </si>
  <si>
    <t>８月末</t>
    <rPh sb="1" eb="3">
      <t>ガツマツ</t>
    </rPh>
    <phoneticPr fontId="4"/>
  </si>
  <si>
    <t>７月末</t>
    <rPh sb="1" eb="3">
      <t>ガツマツ</t>
    </rPh>
    <phoneticPr fontId="4"/>
  </si>
  <si>
    <t>9月</t>
    <rPh sb="1" eb="2">
      <t>ガツ</t>
    </rPh>
    <phoneticPr fontId="4"/>
  </si>
  <si>
    <t>8月</t>
    <rPh sb="1" eb="2">
      <t>ガツ</t>
    </rPh>
    <phoneticPr fontId="4"/>
  </si>
  <si>
    <t>7月</t>
    <rPh sb="1" eb="2">
      <t>ガツ</t>
    </rPh>
    <phoneticPr fontId="4"/>
  </si>
  <si>
    <t>８月</t>
    <rPh sb="1" eb="2">
      <t>ガツ</t>
    </rPh>
    <phoneticPr fontId="4"/>
  </si>
  <si>
    <t>７月</t>
    <rPh sb="1" eb="2">
      <t>ガツ</t>
    </rPh>
    <phoneticPr fontId="4"/>
  </si>
  <si>
    <t>一般社団法人　島根県出雲地区建設業協会</t>
    <phoneticPr fontId="4"/>
  </si>
  <si>
    <t>〔業種：建設業1社、製造業1社、卸売業1社、サービス業1社〕</t>
    <rPh sb="1" eb="3">
      <t>ギョウシュ</t>
    </rPh>
    <rPh sb="4" eb="7">
      <t>ケンセツギョウ</t>
    </rPh>
    <rPh sb="8" eb="9">
      <t>シャ</t>
    </rPh>
    <rPh sb="10" eb="13">
      <t>セイゾウギョウ</t>
    </rPh>
    <rPh sb="14" eb="15">
      <t>シャ</t>
    </rPh>
    <rPh sb="16" eb="19">
      <t>オロシウリギョウ</t>
    </rPh>
    <rPh sb="20" eb="21">
      <t>シャ</t>
    </rPh>
    <rPh sb="26" eb="27">
      <t>ギョウ</t>
    </rPh>
    <rPh sb="28" eb="29">
      <t>シャ</t>
    </rPh>
    <phoneticPr fontId="4"/>
  </si>
  <si>
    <t>９月末</t>
    <phoneticPr fontId="4"/>
  </si>
  <si>
    <t>２４年　１２月末</t>
    <phoneticPr fontId="4"/>
  </si>
  <si>
    <t>１１月末</t>
    <rPh sb="2" eb="4">
      <t>ガツマツ</t>
    </rPh>
    <phoneticPr fontId="4"/>
  </si>
  <si>
    <t>１０月末</t>
    <rPh sb="2" eb="4">
      <t>ガツマツ</t>
    </rPh>
    <phoneticPr fontId="4"/>
  </si>
  <si>
    <t>９月</t>
    <phoneticPr fontId="4"/>
  </si>
  <si>
    <t>　平成２４年　１２月</t>
    <phoneticPr fontId="4"/>
  </si>
  <si>
    <t>１１月</t>
    <rPh sb="2" eb="3">
      <t>ガツ</t>
    </rPh>
    <phoneticPr fontId="4"/>
  </si>
  <si>
    <t>１０月</t>
    <rPh sb="2" eb="3">
      <t>ガツ</t>
    </rPh>
    <phoneticPr fontId="4"/>
  </si>
  <si>
    <t>12月</t>
    <rPh sb="2" eb="3">
      <t>ガツ</t>
    </rPh>
    <phoneticPr fontId="4"/>
  </si>
  <si>
    <t>11月</t>
    <rPh sb="2" eb="3">
      <t>ガツ</t>
    </rPh>
    <phoneticPr fontId="4"/>
  </si>
  <si>
    <t>10月</t>
    <rPh sb="2" eb="3">
      <t>ガツ</t>
    </rPh>
    <phoneticPr fontId="4"/>
  </si>
  <si>
    <t>〔業種：卸売業1社〕</t>
    <rPh sb="1" eb="3">
      <t>ギョウシュ</t>
    </rPh>
    <rPh sb="4" eb="6">
      <t>オロシウ</t>
    </rPh>
    <rPh sb="6" eb="7">
      <t>ギョウ</t>
    </rPh>
    <rPh sb="8" eb="9">
      <t>シャ</t>
    </rPh>
    <phoneticPr fontId="4"/>
  </si>
  <si>
    <t>〔業種：小売業1社、サービス業1社〕</t>
    <rPh sb="1" eb="3">
      <t>ギョウシュ</t>
    </rPh>
    <rPh sb="4" eb="7">
      <t>コウリギョウ</t>
    </rPh>
    <rPh sb="8" eb="9">
      <t>シャ</t>
    </rPh>
    <rPh sb="14" eb="15">
      <t>ギョウ</t>
    </rPh>
    <rPh sb="16" eb="17">
      <t>シャ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</si>
  <si>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</si>
  <si>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</si>
  <si>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平成２５年　　３月</t>
    <rPh sb="0" eb="2">
      <t>ヘイセイ</t>
    </rPh>
    <rPh sb="4" eb="5">
      <t>ネン</t>
    </rPh>
    <rPh sb="8" eb="9">
      <t>ガツ</t>
    </rPh>
    <phoneticPr fontId="4"/>
  </si>
  <si>
    <t>平成２４年度　 計</t>
    <rPh sb="0" eb="2">
      <t>ヘイセイ</t>
    </rPh>
    <rPh sb="4" eb="6">
      <t>ネンド</t>
    </rPh>
    <rPh sb="8" eb="9">
      <t>ケイ</t>
    </rPh>
    <phoneticPr fontId="4"/>
  </si>
  <si>
    <t>平成２３年度　 計</t>
    <rPh sb="0" eb="2">
      <t>ヘイセイ</t>
    </rPh>
    <rPh sb="4" eb="6">
      <t>ネンド</t>
    </rPh>
    <rPh sb="8" eb="9">
      <t>ケイ</t>
    </rPh>
    <phoneticPr fontId="4"/>
  </si>
  <si>
    <t>３月末</t>
    <phoneticPr fontId="4"/>
  </si>
  <si>
    <t>平成２５年度　 計</t>
    <rPh sb="0" eb="2">
      <t>ヘイセイ</t>
    </rPh>
    <rPh sb="4" eb="6">
      <t>ネンド</t>
    </rPh>
    <rPh sb="8" eb="9">
      <t>ケイ</t>
    </rPh>
    <phoneticPr fontId="4"/>
  </si>
  <si>
    <t>６月末</t>
    <phoneticPr fontId="4"/>
  </si>
  <si>
    <t>９月</t>
    <rPh sb="1" eb="2">
      <t>ガツ</t>
    </rPh>
    <phoneticPr fontId="4"/>
  </si>
  <si>
    <t xml:space="preserve">  　　９月末</t>
    <phoneticPr fontId="4"/>
  </si>
  <si>
    <t>２５年　　１２月末</t>
    <phoneticPr fontId="4"/>
  </si>
  <si>
    <t>１２月</t>
    <rPh sb="2" eb="3">
      <t>ガツ</t>
    </rPh>
    <phoneticPr fontId="4"/>
  </si>
  <si>
    <t>〔業種：サービス業1社〕</t>
    <rPh sb="1" eb="3">
      <t>ギョウシュ</t>
    </rPh>
    <rPh sb="8" eb="9">
      <t>ギョウ</t>
    </rPh>
    <rPh sb="10" eb="11">
      <t>シャ</t>
    </rPh>
    <phoneticPr fontId="4"/>
  </si>
  <si>
    <t>平成２６年　　３月</t>
    <rPh sb="0" eb="2">
      <t>ヘイセイ</t>
    </rPh>
    <rPh sb="4" eb="5">
      <t>ネン</t>
    </rPh>
    <rPh sb="8" eb="9">
      <t>ガツ</t>
    </rPh>
    <phoneticPr fontId="4"/>
  </si>
  <si>
    <t>２月</t>
    <rPh sb="1" eb="2">
      <t>ガツ</t>
    </rPh>
    <phoneticPr fontId="4"/>
  </si>
  <si>
    <t>１月</t>
    <rPh sb="1" eb="2">
      <t>ガツ</t>
    </rPh>
    <phoneticPr fontId="4"/>
  </si>
  <si>
    <t>　　　　　３月末</t>
    <phoneticPr fontId="4"/>
  </si>
  <si>
    <t>平成２６年度　 計</t>
    <rPh sb="0" eb="2">
      <t>ヘイセイ</t>
    </rPh>
    <rPh sb="4" eb="6">
      <t>ネンド</t>
    </rPh>
    <rPh sb="8" eb="9">
      <t>ケイ</t>
    </rPh>
    <phoneticPr fontId="4"/>
  </si>
  <si>
    <t>〔業種：小売業2社、卸売業1社〕</t>
    <rPh sb="4" eb="6">
      <t>コウ</t>
    </rPh>
    <rPh sb="10" eb="13">
      <t>オロシウリギョウ</t>
    </rPh>
    <rPh sb="14" eb="15">
      <t>シャ</t>
    </rPh>
    <phoneticPr fontId="4"/>
  </si>
  <si>
    <t>　　６月末</t>
    <phoneticPr fontId="4"/>
  </si>
  <si>
    <t>７月</t>
    <phoneticPr fontId="4"/>
  </si>
  <si>
    <t>〔業種：サービス業1社〕</t>
    <rPh sb="8" eb="9">
      <t>ギョウ</t>
    </rPh>
    <rPh sb="10" eb="11">
      <t>シャ</t>
    </rPh>
    <phoneticPr fontId="4"/>
  </si>
  <si>
    <t>　　　９月末</t>
    <phoneticPr fontId="4"/>
  </si>
  <si>
    <t>　２６年　　１２月末</t>
    <rPh sb="3" eb="4">
      <t>ネン</t>
    </rPh>
    <phoneticPr fontId="4"/>
  </si>
  <si>
    <t>１２月</t>
    <rPh sb="2" eb="3">
      <t>ガツ</t>
    </rPh>
    <phoneticPr fontId="4"/>
  </si>
  <si>
    <t>１０月</t>
    <phoneticPr fontId="4"/>
  </si>
  <si>
    <t>12月</t>
    <phoneticPr fontId="4"/>
  </si>
  <si>
    <t>11月</t>
    <phoneticPr fontId="4"/>
  </si>
  <si>
    <t>出雲市(当所管内)</t>
    <rPh sb="0" eb="3">
      <t>イズモシ</t>
    </rPh>
    <rPh sb="4" eb="6">
      <t>トウショ</t>
    </rPh>
    <rPh sb="6" eb="8">
      <t>カンナイ</t>
    </rPh>
    <phoneticPr fontId="4"/>
  </si>
  <si>
    <t>　　　２月末</t>
    <phoneticPr fontId="4"/>
  </si>
  <si>
    <t>１月</t>
    <phoneticPr fontId="4"/>
  </si>
  <si>
    <t>２月</t>
    <phoneticPr fontId="4"/>
  </si>
  <si>
    <t>３月</t>
    <phoneticPr fontId="4"/>
  </si>
  <si>
    <t>9月</t>
    <phoneticPr fontId="4"/>
  </si>
  <si>
    <t>8月</t>
    <phoneticPr fontId="4"/>
  </si>
  <si>
    <t>6月</t>
    <rPh sb="1" eb="2">
      <t>ガツ</t>
    </rPh>
    <phoneticPr fontId="4"/>
  </si>
  <si>
    <t>5月</t>
    <rPh sb="1" eb="2">
      <t>ガツ</t>
    </rPh>
    <phoneticPr fontId="4"/>
  </si>
  <si>
    <t>〔業種：建設業2社、卸売業1社、小売業1社〕</t>
    <rPh sb="4" eb="7">
      <t>ケンセツギョウ</t>
    </rPh>
    <rPh sb="8" eb="9">
      <t>シャ</t>
    </rPh>
    <rPh sb="10" eb="13">
      <t>オロシウリギョウ</t>
    </rPh>
    <rPh sb="14" eb="15">
      <t>シャ</t>
    </rPh>
    <rPh sb="16" eb="19">
      <t>コウリギョウ</t>
    </rPh>
    <rPh sb="20" eb="21">
      <t>シャ</t>
    </rPh>
    <phoneticPr fontId="4"/>
  </si>
  <si>
    <t>　　　　　５月末</t>
    <rPh sb="6" eb="8">
      <t>ガツマツ</t>
    </rPh>
    <phoneticPr fontId="4"/>
  </si>
  <si>
    <t>　　４月末</t>
    <rPh sb="3" eb="5">
      <t>ガツマツ</t>
    </rPh>
    <phoneticPr fontId="4"/>
  </si>
  <si>
    <t>　　３月末</t>
    <rPh sb="3" eb="5">
      <t>ガツマツ</t>
    </rPh>
    <phoneticPr fontId="4"/>
  </si>
  <si>
    <t>平成２７年度　 計</t>
    <rPh sb="0" eb="2">
      <t>ヘイセイ</t>
    </rPh>
    <rPh sb="4" eb="6">
      <t>ネンド</t>
    </rPh>
    <rPh sb="8" eb="9">
      <t>ケイ</t>
    </rPh>
    <phoneticPr fontId="4"/>
  </si>
  <si>
    <t>４月</t>
    <phoneticPr fontId="4"/>
  </si>
  <si>
    <t>５月</t>
    <phoneticPr fontId="4"/>
  </si>
  <si>
    <t>６月</t>
    <phoneticPr fontId="4"/>
  </si>
  <si>
    <t>〔業種：建設業1社〕</t>
    <rPh sb="4" eb="6">
      <t>ケンセツ</t>
    </rPh>
    <rPh sb="6" eb="7">
      <t>ギョウ</t>
    </rPh>
    <rPh sb="8" eb="9">
      <t>シャ</t>
    </rPh>
    <phoneticPr fontId="4"/>
  </si>
  <si>
    <t>〔業種：建設業1社、卸売業１社、サービス業2社〕</t>
    <rPh sb="4" eb="7">
      <t>ケンセツギョウ</t>
    </rPh>
    <rPh sb="8" eb="9">
      <t>シャ</t>
    </rPh>
    <rPh sb="10" eb="13">
      <t>オロシウリギョウ</t>
    </rPh>
    <rPh sb="14" eb="15">
      <t>シャ</t>
    </rPh>
    <rPh sb="20" eb="21">
      <t>ギョウ</t>
    </rPh>
    <rPh sb="22" eb="23">
      <t>シャ</t>
    </rPh>
    <phoneticPr fontId="4"/>
  </si>
  <si>
    <t>　　８月末</t>
    <rPh sb="3" eb="5">
      <t>ガツマツ</t>
    </rPh>
    <phoneticPr fontId="4"/>
  </si>
  <si>
    <t>　　　　　７月末</t>
    <rPh sb="6" eb="8">
      <t>ガツマツ</t>
    </rPh>
    <phoneticPr fontId="4"/>
  </si>
  <si>
    <t>　　　　　６月末</t>
    <rPh sb="6" eb="8">
      <t>ガツマツ</t>
    </rPh>
    <phoneticPr fontId="4"/>
  </si>
  <si>
    <t>８月</t>
    <phoneticPr fontId="4"/>
  </si>
  <si>
    <t>７月</t>
    <phoneticPr fontId="4"/>
  </si>
  <si>
    <t>7月</t>
    <phoneticPr fontId="4"/>
  </si>
  <si>
    <t>6月</t>
    <phoneticPr fontId="4"/>
  </si>
  <si>
    <t>当期代弁</t>
    <rPh sb="0" eb="2">
      <t>トウキ</t>
    </rPh>
    <rPh sb="2" eb="3">
      <t>ダイ</t>
    </rPh>
    <rPh sb="3" eb="4">
      <t>ベン</t>
    </rPh>
    <phoneticPr fontId="4"/>
  </si>
  <si>
    <t>　　　　　　　１０月末</t>
    <rPh sb="9" eb="11">
      <t>ガツマツ</t>
    </rPh>
    <phoneticPr fontId="4"/>
  </si>
  <si>
    <t>　　　　　　　　　　１１月末</t>
    <rPh sb="12" eb="14">
      <t>ガツマツ</t>
    </rPh>
    <phoneticPr fontId="4"/>
  </si>
  <si>
    <t>１２月</t>
  </si>
  <si>
    <t>〔業種：製造業1社〕</t>
    <rPh sb="4" eb="7">
      <t>セイゾウギョウ</t>
    </rPh>
    <rPh sb="8" eb="9">
      <t>シャ</t>
    </rPh>
    <phoneticPr fontId="4"/>
  </si>
  <si>
    <t>　　　　　　　　　　９月末</t>
    <rPh sb="11" eb="13">
      <t>ガツマツ</t>
    </rPh>
    <phoneticPr fontId="4"/>
  </si>
  <si>
    <t>　　　　　２７年    １２月末</t>
    <rPh sb="14" eb="16">
      <t>ガツマツ</t>
    </rPh>
    <phoneticPr fontId="4"/>
  </si>
  <si>
    <t>　　　　　    ２月末</t>
    <rPh sb="10" eb="12">
      <t>ガツマツ</t>
    </rPh>
    <phoneticPr fontId="4"/>
  </si>
  <si>
    <t>　　　　　 １月末</t>
    <rPh sb="7" eb="9">
      <t>ガツマツ</t>
    </rPh>
    <phoneticPr fontId="4"/>
  </si>
  <si>
    <t>年度</t>
  </si>
  <si>
    <t>マル経金利</t>
    <phoneticPr fontId="4"/>
  </si>
  <si>
    <t>長期プライムレート</t>
    <phoneticPr fontId="4"/>
  </si>
  <si>
    <t>｜</t>
  </si>
  <si>
    <t>｜</t>
    <phoneticPr fontId="4"/>
  </si>
  <si>
    <t>1.9</t>
    <phoneticPr fontId="4"/>
  </si>
  <si>
    <t>1.8</t>
    <phoneticPr fontId="4"/>
  </si>
  <si>
    <t>2.00</t>
    <phoneticPr fontId="4"/>
  </si>
  <si>
    <t>2.10</t>
    <phoneticPr fontId="4"/>
  </si>
  <si>
    <t>2.30</t>
    <phoneticPr fontId="4"/>
  </si>
  <si>
    <t>1.90</t>
    <phoneticPr fontId="4"/>
  </si>
  <si>
    <t>1.95</t>
    <phoneticPr fontId="4"/>
  </si>
  <si>
    <t>1.85</t>
    <phoneticPr fontId="4"/>
  </si>
  <si>
    <t>1.75</t>
    <phoneticPr fontId="4"/>
  </si>
  <si>
    <t>H.23.5.20</t>
    <phoneticPr fontId="4"/>
  </si>
  <si>
    <t>1.50</t>
    <phoneticPr fontId="4"/>
  </si>
  <si>
    <t>1.65</t>
    <phoneticPr fontId="4"/>
  </si>
  <si>
    <t>1.55</t>
    <phoneticPr fontId="4"/>
  </si>
  <si>
    <t>1.20</t>
    <phoneticPr fontId="4"/>
  </si>
  <si>
    <t>1.25</t>
    <phoneticPr fontId="4"/>
  </si>
  <si>
    <t>1.35</t>
    <phoneticPr fontId="4"/>
  </si>
  <si>
    <t>1.30</t>
    <phoneticPr fontId="4"/>
  </si>
  <si>
    <t>1.60</t>
    <phoneticPr fontId="4"/>
  </si>
  <si>
    <t>1.45</t>
    <phoneticPr fontId="4"/>
  </si>
  <si>
    <t>1.15</t>
    <phoneticPr fontId="4"/>
  </si>
  <si>
    <t>1.10</t>
    <phoneticPr fontId="4"/>
  </si>
  <si>
    <t>0.95</t>
    <phoneticPr fontId="4"/>
  </si>
  <si>
    <t>(注）①表中の「｜」は、変更なしという意味です。</t>
    <phoneticPr fontId="4"/>
  </si>
  <si>
    <t>　　 ②マル経金利は、沖縄県を除く地域のものです。</t>
    <phoneticPr fontId="4"/>
  </si>
  <si>
    <t>企　業　倒　産　状　況</t>
    <rPh sb="0" eb="3">
      <t>キギョウ</t>
    </rPh>
    <rPh sb="4" eb="7">
      <t>トウサン</t>
    </rPh>
    <rPh sb="8" eb="11">
      <t>ジョウキョウ</t>
    </rPh>
    <phoneticPr fontId="4"/>
  </si>
  <si>
    <t>年 月 日</t>
  </si>
  <si>
    <t>島根県信用保証協会</t>
    <rPh sb="0" eb="3">
      <t>シマネケン</t>
    </rPh>
    <rPh sb="3" eb="5">
      <t>シンヨウ</t>
    </rPh>
    <rPh sb="5" eb="7">
      <t>ホショウ</t>
    </rPh>
    <rPh sb="7" eb="9">
      <t>キョウカイ</t>
    </rPh>
    <phoneticPr fontId="4"/>
  </si>
  <si>
    <t>資料提供：日本商工会議所</t>
    <rPh sb="0" eb="2">
      <t>シリョウ</t>
    </rPh>
    <rPh sb="2" eb="4">
      <t>テイキョウ</t>
    </rPh>
    <rPh sb="5" eb="7">
      <t>ニホン</t>
    </rPh>
    <rPh sb="7" eb="9">
      <t>ショウコウ</t>
    </rPh>
    <rPh sb="9" eb="12">
      <t>カイギショ</t>
    </rPh>
    <phoneticPr fontId="4"/>
  </si>
  <si>
    <t>金　利　状　況</t>
    <rPh sb="0" eb="1">
      <t>キン</t>
    </rPh>
    <rPh sb="2" eb="3">
      <t>リ</t>
    </rPh>
    <rPh sb="4" eb="5">
      <t>ジョウ</t>
    </rPh>
    <phoneticPr fontId="4"/>
  </si>
  <si>
    <t>平成２８年度</t>
    <rPh sb="0" eb="2">
      <t>ヘイセイ</t>
    </rPh>
    <rPh sb="4" eb="6">
      <t>ネンド</t>
    </rPh>
    <phoneticPr fontId="4"/>
  </si>
  <si>
    <t>　　　　　    ４月末</t>
    <rPh sb="10" eb="12">
      <t>ガツマツ</t>
    </rPh>
    <phoneticPr fontId="4"/>
  </si>
  <si>
    <t>　　　　　    　５月末</t>
    <rPh sb="11" eb="13">
      <t>ガツマツ</t>
    </rPh>
    <phoneticPr fontId="4"/>
  </si>
  <si>
    <t>　　　　    　３月末</t>
    <rPh sb="10" eb="12">
      <t>ガツマツ</t>
    </rPh>
    <phoneticPr fontId="4"/>
  </si>
  <si>
    <t>5月</t>
  </si>
  <si>
    <t>平成２８年度　 計</t>
    <rPh sb="0" eb="2">
      <t>ヘイセイ</t>
    </rPh>
    <rPh sb="4" eb="6">
      <t>ネンド</t>
    </rPh>
    <rPh sb="8" eb="9">
      <t>ケイ</t>
    </rPh>
    <phoneticPr fontId="4"/>
  </si>
  <si>
    <t>５月</t>
    <phoneticPr fontId="4"/>
  </si>
  <si>
    <t>平成25年　4月</t>
    <rPh sb="0" eb="2">
      <t>ヘイセイ</t>
    </rPh>
    <rPh sb="4" eb="5">
      <t>ネン</t>
    </rPh>
    <rPh sb="7" eb="8">
      <t>ガツ</t>
    </rPh>
    <phoneticPr fontId="4"/>
  </si>
  <si>
    <t>平成26年　1月</t>
    <rPh sb="0" eb="2">
      <t>ヘイセイ</t>
    </rPh>
    <rPh sb="4" eb="5">
      <t>ネン</t>
    </rPh>
    <rPh sb="7" eb="8">
      <t>ガツ</t>
    </rPh>
    <phoneticPr fontId="4"/>
  </si>
  <si>
    <t>　平成26年　4月</t>
    <rPh sb="1" eb="3">
      <t>ヘイセイ</t>
    </rPh>
    <rPh sb="5" eb="6">
      <t>ネン</t>
    </rPh>
    <rPh sb="8" eb="9">
      <t>ガツ</t>
    </rPh>
    <phoneticPr fontId="4"/>
  </si>
  <si>
    <t>平成27年　1月</t>
    <rPh sb="0" eb="2">
      <t>ヘイセイ</t>
    </rPh>
    <rPh sb="4" eb="5">
      <t>ネン</t>
    </rPh>
    <rPh sb="7" eb="8">
      <t>ガツ</t>
    </rPh>
    <phoneticPr fontId="4"/>
  </si>
  <si>
    <t>　平成27年　4月</t>
    <rPh sb="1" eb="3">
      <t>ヘイセイ</t>
    </rPh>
    <rPh sb="5" eb="6">
      <t>ネン</t>
    </rPh>
    <rPh sb="8" eb="9">
      <t>ガツ</t>
    </rPh>
    <phoneticPr fontId="4"/>
  </si>
  <si>
    <t>　　平成28年　4月</t>
    <rPh sb="2" eb="4">
      <t>ヘイセイ</t>
    </rPh>
    <rPh sb="6" eb="7">
      <t>ネン</t>
    </rPh>
    <phoneticPr fontId="4"/>
  </si>
  <si>
    <t>平成28年　1月</t>
    <rPh sb="0" eb="2">
      <t>ヘイセイ</t>
    </rPh>
    <rPh sb="4" eb="5">
      <t>ネン</t>
    </rPh>
    <rPh sb="7" eb="8">
      <t>ガツ</t>
    </rPh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</si>
  <si>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</si>
  <si>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</si>
  <si>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</si>
  <si>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</si>
  <si>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</si>
  <si>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</si>
  <si>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</si>
  <si>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</si>
  <si>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</si>
  <si>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　　　　　    　　７月末</t>
    <rPh sb="12" eb="14">
      <t>ガツマツ</t>
    </rPh>
    <phoneticPr fontId="4"/>
  </si>
  <si>
    <t>　　　　　    　　　　８月末</t>
    <rPh sb="14" eb="16">
      <t>ガツマツ</t>
    </rPh>
    <phoneticPr fontId="4"/>
  </si>
  <si>
    <t>　　　　　    　６月末</t>
    <rPh sb="11" eb="13">
      <t>ガツマツ</t>
    </rPh>
    <phoneticPr fontId="4"/>
  </si>
  <si>
    <t>7月</t>
  </si>
  <si>
    <t>1.25</t>
    <phoneticPr fontId="4"/>
  </si>
  <si>
    <t>1.16</t>
    <phoneticPr fontId="4"/>
  </si>
  <si>
    <r>
      <t>サービス業</t>
    </r>
    <r>
      <rPr>
        <sz val="5"/>
        <rFont val="ＭＳ ゴシック"/>
        <family val="3"/>
        <charset val="128"/>
      </rPr>
      <t>（他に分類されないもの）</t>
    </r>
    <rPh sb="4" eb="5">
      <t>ギョウ</t>
    </rPh>
    <rPh sb="6" eb="7">
      <t>タ</t>
    </rPh>
    <rPh sb="8" eb="10">
      <t>ブンルイ</t>
    </rPh>
    <phoneticPr fontId="4"/>
  </si>
  <si>
    <t>(％)</t>
    <phoneticPr fontId="4"/>
  </si>
  <si>
    <r>
      <t>(</t>
    </r>
    <r>
      <rPr>
        <sz val="6"/>
        <rFont val="ＭＳ ゴシック"/>
        <family val="3"/>
        <charset val="128"/>
      </rPr>
      <t>時間</t>
    </r>
    <r>
      <rPr>
        <sz val="8"/>
        <rFont val="ＭＳ ゴシック"/>
        <family val="3"/>
        <charset val="128"/>
      </rPr>
      <t>)</t>
    </r>
    <rPh sb="1" eb="3">
      <t>ジカン</t>
    </rPh>
    <phoneticPr fontId="4"/>
  </si>
  <si>
    <t>　　　　　    　　１１月末</t>
    <rPh sb="13" eb="15">
      <t>ガツマツ</t>
    </rPh>
    <phoneticPr fontId="4"/>
  </si>
  <si>
    <t>　　　　　    　　　　１０月末</t>
    <rPh sb="15" eb="17">
      <t>ガツマツ</t>
    </rPh>
    <phoneticPr fontId="4"/>
  </si>
  <si>
    <t>　　　　　    　　　　９月末</t>
    <rPh sb="14" eb="16">
      <t>ガツマツ</t>
    </rPh>
    <phoneticPr fontId="4"/>
  </si>
  <si>
    <t>〔業種：製造業1社〕</t>
    <rPh sb="4" eb="6">
      <t>セイゾウ</t>
    </rPh>
    <rPh sb="6" eb="7">
      <t>ギョウ</t>
    </rPh>
    <rPh sb="8" eb="9">
      <t>シャ</t>
    </rPh>
    <phoneticPr fontId="4"/>
  </si>
  <si>
    <t>平成29年　1月</t>
    <rPh sb="0" eb="2">
      <t>ヘイセイ</t>
    </rPh>
    <rPh sb="4" eb="5">
      <t>ネン</t>
    </rPh>
    <rPh sb="7" eb="8">
      <t>ガツ</t>
    </rPh>
    <phoneticPr fontId="4"/>
  </si>
  <si>
    <t>　　　　　    　　２月末</t>
    <rPh sb="12" eb="14">
      <t>ガツマツ</t>
    </rPh>
    <phoneticPr fontId="4"/>
  </si>
  <si>
    <t>　　　　　    　　　１月末</t>
    <rPh sb="13" eb="15">
      <t>ガツマツ</t>
    </rPh>
    <phoneticPr fontId="4"/>
  </si>
  <si>
    <t>　　　　　    　　２８年１２月末</t>
    <rPh sb="13" eb="14">
      <t>ネン</t>
    </rPh>
    <rPh sb="16" eb="18">
      <t>ガツマツ</t>
    </rPh>
    <phoneticPr fontId="4"/>
  </si>
  <si>
    <t>1.11</t>
    <phoneticPr fontId="4"/>
  </si>
  <si>
    <t>平成29年度</t>
    <rPh sb="0" eb="2">
      <t>ヘイセイ</t>
    </rPh>
    <rPh sb="4" eb="6">
      <t>ネンド</t>
    </rPh>
    <phoneticPr fontId="4"/>
  </si>
  <si>
    <t>　　　　　    　　４月末</t>
    <rPh sb="12" eb="14">
      <t>ガツマツ</t>
    </rPh>
    <phoneticPr fontId="4"/>
  </si>
  <si>
    <t>　　　５月末</t>
    <rPh sb="4" eb="6">
      <t>ガツマツ</t>
    </rPh>
    <phoneticPr fontId="4"/>
  </si>
  <si>
    <t>　　　　３月末</t>
    <rPh sb="5" eb="7">
      <t>ガツマツ</t>
    </rPh>
    <phoneticPr fontId="4"/>
  </si>
  <si>
    <t>平成２９年度</t>
    <rPh sb="0" eb="2">
      <t>ヘイセイ</t>
    </rPh>
    <rPh sb="4" eb="6">
      <t>ネンド</t>
    </rPh>
    <phoneticPr fontId="4"/>
  </si>
  <si>
    <t>4月</t>
    <rPh sb="1" eb="2">
      <t>ガツ</t>
    </rPh>
    <phoneticPr fontId="4"/>
  </si>
  <si>
    <t>平成２９年度　 計</t>
    <rPh sb="0" eb="2">
      <t>ヘイセイ</t>
    </rPh>
    <rPh sb="4" eb="6">
      <t>ネンド</t>
    </rPh>
    <rPh sb="8" eb="9">
      <t>ケイ</t>
    </rPh>
    <phoneticPr fontId="4"/>
  </si>
  <si>
    <t>〔業種：小売業1社〕</t>
    <rPh sb="4" eb="7">
      <t>コウリギョウ</t>
    </rPh>
    <rPh sb="8" eb="9">
      <t>シャ</t>
    </rPh>
    <phoneticPr fontId="4"/>
  </si>
  <si>
    <t>８月</t>
    <phoneticPr fontId="4"/>
  </si>
  <si>
    <t>　　　　　  ８月末</t>
    <rPh sb="8" eb="10">
      <t>ガツマツ</t>
    </rPh>
    <phoneticPr fontId="4"/>
  </si>
  <si>
    <t>　　　　　    ７月末</t>
    <rPh sb="10" eb="12">
      <t>ガツマツ</t>
    </rPh>
    <phoneticPr fontId="4"/>
  </si>
  <si>
    <t>　　　　　    　　平成２９年１２月末</t>
    <rPh sb="11" eb="13">
      <t>ヘイセイ</t>
    </rPh>
    <rPh sb="15" eb="16">
      <t>ネン</t>
    </rPh>
    <rPh sb="18" eb="20">
      <t>ガツマツ</t>
    </rPh>
    <phoneticPr fontId="4"/>
  </si>
  <si>
    <t>　　　　　    １１月末</t>
    <rPh sb="11" eb="13">
      <t>ガツマツ</t>
    </rPh>
    <phoneticPr fontId="4"/>
  </si>
  <si>
    <t>　　　　　 １０月末</t>
    <rPh sb="8" eb="10">
      <t>ガツマツ</t>
    </rPh>
    <phoneticPr fontId="4"/>
  </si>
  <si>
    <t>　　　　　    　 ９月末</t>
    <rPh sb="12" eb="14">
      <t>ガツマツ</t>
    </rPh>
    <phoneticPr fontId="4"/>
  </si>
  <si>
    <t>〔業種：小売業1社〕</t>
    <rPh sb="4" eb="6">
      <t>コウリ</t>
    </rPh>
    <rPh sb="6" eb="7">
      <t>ギョウ</t>
    </rPh>
    <rPh sb="8" eb="9">
      <t>シャ</t>
    </rPh>
    <phoneticPr fontId="4"/>
  </si>
  <si>
    <t>※平成29年度より、乙立地区の契約件数・使用水量を含む。</t>
    <rPh sb="1" eb="3">
      <t>ヘイセイ</t>
    </rPh>
    <rPh sb="5" eb="7">
      <t>ネンド</t>
    </rPh>
    <rPh sb="10" eb="11">
      <t>オツ</t>
    </rPh>
    <rPh sb="11" eb="12">
      <t>タ</t>
    </rPh>
    <rPh sb="12" eb="14">
      <t>チク</t>
    </rPh>
    <rPh sb="15" eb="17">
      <t>ケイヤク</t>
    </rPh>
    <rPh sb="17" eb="19">
      <t>ケンスウ</t>
    </rPh>
    <rPh sb="20" eb="22">
      <t>シヨウ</t>
    </rPh>
    <rPh sb="22" eb="24">
      <t>スイリョウ</t>
    </rPh>
    <rPh sb="25" eb="26">
      <t>フク</t>
    </rPh>
    <phoneticPr fontId="4"/>
  </si>
  <si>
    <t>平成30年　1月</t>
    <rPh sb="0" eb="2">
      <t>ヘイセイ</t>
    </rPh>
    <rPh sb="4" eb="5">
      <t>ネン</t>
    </rPh>
    <rPh sb="7" eb="8">
      <t>ガツ</t>
    </rPh>
    <phoneticPr fontId="4"/>
  </si>
  <si>
    <t>平成３０年度</t>
    <rPh sb="0" eb="2">
      <t>ヘイセイ</t>
    </rPh>
    <rPh sb="4" eb="6">
      <t>ネンド</t>
    </rPh>
    <phoneticPr fontId="4"/>
  </si>
  <si>
    <t>　　　　　    　　６月末</t>
    <rPh sb="12" eb="14">
      <t>ガツマツ</t>
    </rPh>
    <phoneticPr fontId="4"/>
  </si>
  <si>
    <t>　　　　５月末</t>
    <rPh sb="5" eb="7">
      <t>ガツマツ</t>
    </rPh>
    <phoneticPr fontId="4"/>
  </si>
  <si>
    <t>３０年度</t>
    <rPh sb="2" eb="4">
      <t>ネンド</t>
    </rPh>
    <phoneticPr fontId="4"/>
  </si>
  <si>
    <t>30年度</t>
    <rPh sb="2" eb="4">
      <t>ネンド</t>
    </rPh>
    <phoneticPr fontId="4"/>
  </si>
  <si>
    <t>6月</t>
  </si>
  <si>
    <t>4月</t>
  </si>
  <si>
    <t>-</t>
    <phoneticPr fontId="4"/>
  </si>
  <si>
    <t>平成３０年度　 計</t>
    <rPh sb="0" eb="2">
      <t>ヘイセイ</t>
    </rPh>
    <rPh sb="4" eb="6">
      <t>ネンド</t>
    </rPh>
    <rPh sb="8" eb="9">
      <t>ケイ</t>
    </rPh>
    <phoneticPr fontId="4"/>
  </si>
  <si>
    <t>　　　　　    　　８月末</t>
    <rPh sb="12" eb="14">
      <t>ガツマツ</t>
    </rPh>
    <phoneticPr fontId="4"/>
  </si>
  <si>
    <t>|</t>
    <phoneticPr fontId="4"/>
  </si>
  <si>
    <t>10.7.96</t>
    <phoneticPr fontId="4"/>
  </si>
  <si>
    <t>　　　　　    　　平成３０年１２月末</t>
    <rPh sb="11" eb="13">
      <t>ヘイセイ</t>
    </rPh>
    <rPh sb="15" eb="16">
      <t>ネン</t>
    </rPh>
    <rPh sb="18" eb="20">
      <t>ガツマツ</t>
    </rPh>
    <phoneticPr fontId="4"/>
  </si>
  <si>
    <t>　　　　　    　１１月末</t>
    <rPh sb="12" eb="14">
      <t>ガツマツ</t>
    </rPh>
    <phoneticPr fontId="4"/>
  </si>
  <si>
    <t>　　　　　    　１０月末</t>
    <rPh sb="12" eb="14">
      <t>ガツマツ</t>
    </rPh>
    <phoneticPr fontId="4"/>
  </si>
  <si>
    <t>　　　　　    　９月末</t>
    <rPh sb="11" eb="13">
      <t>ガツマツ</t>
    </rPh>
    <phoneticPr fontId="4"/>
  </si>
  <si>
    <t>10月</t>
    <phoneticPr fontId="4"/>
  </si>
  <si>
    <t>93.20</t>
    <phoneticPr fontId="4"/>
  </si>
  <si>
    <t>平成31年度</t>
    <rPh sb="0" eb="2">
      <t>ヘイセイ</t>
    </rPh>
    <rPh sb="4" eb="6">
      <t>ネンド</t>
    </rPh>
    <phoneticPr fontId="4"/>
  </si>
  <si>
    <t>1.21</t>
    <phoneticPr fontId="4"/>
  </si>
  <si>
    <t>　　　　　    　　１月末</t>
    <rPh sb="12" eb="14">
      <t>ガツマツ</t>
    </rPh>
    <phoneticPr fontId="4"/>
  </si>
  <si>
    <t>　　　　χ</t>
  </si>
  <si>
    <t>平成3１年　1月</t>
    <rPh sb="0" eb="2">
      <t>ヘイセイ</t>
    </rPh>
    <rPh sb="4" eb="5">
      <t>ネン</t>
    </rPh>
    <rPh sb="7" eb="8">
      <t>ガツ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</si>
  <si>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</si>
  <si>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平成３１年４月末</t>
    <rPh sb="0" eb="2">
      <t>ヘイセイ</t>
    </rPh>
    <rPh sb="4" eb="5">
      <t>ネン</t>
    </rPh>
    <rPh sb="6" eb="8">
      <t>ガツマツ</t>
    </rPh>
    <phoneticPr fontId="4"/>
  </si>
  <si>
    <t>令和元年５月末</t>
    <rPh sb="0" eb="2">
      <t>レイワ</t>
    </rPh>
    <rPh sb="2" eb="3">
      <t>ガン</t>
    </rPh>
    <rPh sb="3" eb="4">
      <t>ネン</t>
    </rPh>
    <rPh sb="5" eb="6">
      <t>ガツ</t>
    </rPh>
    <rPh sb="6" eb="7">
      <t>マツ</t>
    </rPh>
    <phoneticPr fontId="4"/>
  </si>
  <si>
    <t>６月末</t>
    <rPh sb="1" eb="2">
      <t>ガツ</t>
    </rPh>
    <rPh sb="2" eb="3">
      <t>マツ</t>
    </rPh>
    <phoneticPr fontId="4"/>
  </si>
  <si>
    <t>元年度</t>
    <rPh sb="0" eb="2">
      <t>ガンネン</t>
    </rPh>
    <rPh sb="2" eb="3">
      <t>ド</t>
    </rPh>
    <phoneticPr fontId="4"/>
  </si>
  <si>
    <t>△４１</t>
    <phoneticPr fontId="4"/>
  </si>
  <si>
    <t>△４4</t>
    <phoneticPr fontId="4"/>
  </si>
  <si>
    <t>-</t>
    <phoneticPr fontId="4"/>
  </si>
  <si>
    <t>△0.19</t>
    <phoneticPr fontId="4"/>
  </si>
  <si>
    <t>△0.15</t>
    <phoneticPr fontId="4"/>
  </si>
  <si>
    <t>△0.14</t>
    <phoneticPr fontId="4"/>
  </si>
  <si>
    <t>△0.03</t>
    <phoneticPr fontId="4"/>
  </si>
  <si>
    <t>△24.4</t>
    <phoneticPr fontId="4"/>
  </si>
  <si>
    <t>△20.0</t>
    <phoneticPr fontId="4"/>
  </si>
  <si>
    <t>4月</t>
    <rPh sb="1" eb="2">
      <t>ガツ</t>
    </rPh>
    <phoneticPr fontId="4"/>
  </si>
  <si>
    <t>6月</t>
    <rPh sb="1" eb="2">
      <t>ガツ</t>
    </rPh>
    <phoneticPr fontId="4"/>
  </si>
  <si>
    <t>〔業種：小売業1社、製造業１社〕</t>
    <rPh sb="4" eb="6">
      <t>コウリ</t>
    </rPh>
    <rPh sb="6" eb="7">
      <t>ギョウ</t>
    </rPh>
    <rPh sb="8" eb="9">
      <t>シャ</t>
    </rPh>
    <rPh sb="10" eb="13">
      <t>セイゾウギョウ</t>
    </rPh>
    <rPh sb="14" eb="15">
      <t>シャ</t>
    </rPh>
    <phoneticPr fontId="4"/>
  </si>
  <si>
    <r>
      <t xml:space="preserve">令和元年度 </t>
    </r>
    <r>
      <rPr>
        <sz val="11"/>
        <rFont val="ＭＳ Ｐゴシック"/>
        <family val="3"/>
        <charset val="128"/>
      </rPr>
      <t>　 計</t>
    </r>
    <rPh sb="0" eb="2">
      <t>レイワ</t>
    </rPh>
    <rPh sb="2" eb="4">
      <t>ガンネン</t>
    </rPh>
    <rPh sb="4" eb="5">
      <t>ド</t>
    </rPh>
    <rPh sb="6" eb="8">
      <t>ヘイネンド</t>
    </rPh>
    <rPh sb="8" eb="9">
      <t>ケイ</t>
    </rPh>
    <phoneticPr fontId="4"/>
  </si>
  <si>
    <t>島根の賃金の動き（事業規模５人以上・R１年８月分）</t>
    <rPh sb="0" eb="2">
      <t>シマネ</t>
    </rPh>
    <rPh sb="3" eb="5">
      <t>チンギン</t>
    </rPh>
    <rPh sb="6" eb="7">
      <t>ウゴ</t>
    </rPh>
    <rPh sb="9" eb="11">
      <t>ジギョウ</t>
    </rPh>
    <rPh sb="11" eb="13">
      <t>キボ</t>
    </rPh>
    <rPh sb="14" eb="17">
      <t>ニンイジョウ</t>
    </rPh>
    <rPh sb="20" eb="21">
      <t>ネン</t>
    </rPh>
    <rPh sb="22" eb="23">
      <t>ガツ</t>
    </rPh>
    <rPh sb="23" eb="24">
      <t>ブン</t>
    </rPh>
    <phoneticPr fontId="4"/>
  </si>
  <si>
    <t>８月</t>
  </si>
  <si>
    <t>７月</t>
  </si>
  <si>
    <t>令和元年　5月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</si>
</sst>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;&quot;△ &quot;#,##0"/>
    <numFmt numFmtId="177" formatCode="0.00;&quot;△ &quot;0.00"/>
    <numFmt numFmtId="178" formatCode="0;&quot;△ &quot;0"/>
    <numFmt numFmtId="179" formatCode="0.0;&quot;△ &quot;0.0"/>
    <numFmt numFmtId="180" formatCode="0.00;[Red]0.00"/>
    <numFmt numFmtId="181" formatCode="0.0;&quot;▲ &quot;0.0"/>
    <numFmt numFmtId="182" formatCode="#,##0.00;&quot;△ &quot;#,##0.00"/>
    <numFmt numFmtId="183" formatCode="#,##0.00;&quot;▲ &quot;#,##0.00"/>
    <numFmt numFmtId="184" formatCode="0.00;&quot;▲ &quot;0.00"/>
    <numFmt numFmtId="185" formatCode="[$-411]ge\.m\.d;@"/>
    <numFmt numFmtId="186" formatCode="#,##0.0;&quot;△ &quot;#,##0.0"/>
  </numFmts>
  <fonts count="28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p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5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1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ashed">
        <color indexed="64"/>
      </left>
      <right/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ashed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15" fillId="0" borderId="0"/>
  </cellStyleXfs>
  <cellXfs count="511">
    <xf numFmtId="0" fontId="0" fillId="0" borderId="0" xfId="0"/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6" fillId="0" borderId="0" xfId="0" applyFont="1"/>
    <xf numFmtId="0" fontId="0" fillId="0" borderId="0" xfId="0" applyAlignment="1">
      <alignment horizontal="right" vertical="center"/>
    </xf>
    <xf numFmtId="177" fontId="0" fillId="0" borderId="1" xfId="0" applyNumberFormat="1" applyBorder="1" applyAlignment="1">
      <alignment horizontal="center"/>
    </xf>
    <xf numFmtId="177" fontId="0" fillId="0" borderId="2" xfId="0" applyNumberFormat="1" applyBorder="1"/>
    <xf numFmtId="177" fontId="0" fillId="0" borderId="1" xfId="0" applyNumberFormat="1" applyBorder="1"/>
    <xf numFmtId="177" fontId="0" fillId="0" borderId="0" xfId="0" applyNumberFormat="1" applyBorder="1"/>
    <xf numFmtId="177" fontId="0" fillId="0" borderId="3" xfId="0" applyNumberFormat="1" applyBorder="1"/>
    <xf numFmtId="38" fontId="0" fillId="0" borderId="0" xfId="1" applyFont="1" applyBorder="1"/>
    <xf numFmtId="177" fontId="0" fillId="0" borderId="4" xfId="0" applyNumberFormat="1" applyBorder="1" applyAlignment="1">
      <alignment horizontal="right"/>
    </xf>
    <xf numFmtId="177" fontId="0" fillId="0" borderId="5" xfId="0" applyNumberFormat="1" applyBorder="1" applyAlignment="1">
      <alignment horizontal="left"/>
    </xf>
    <xf numFmtId="177" fontId="0" fillId="0" borderId="6" xfId="0" applyNumberFormat="1" applyBorder="1"/>
    <xf numFmtId="38" fontId="0" fillId="0" borderId="6" xfId="1" applyFont="1" applyBorder="1"/>
    <xf numFmtId="38" fontId="0" fillId="0" borderId="3" xfId="1" applyFont="1" applyBorder="1"/>
    <xf numFmtId="177" fontId="0" fillId="0" borderId="7" xfId="0" applyNumberFormat="1" applyBorder="1" applyAlignment="1">
      <alignment horizontal="right"/>
    </xf>
    <xf numFmtId="177" fontId="0" fillId="0" borderId="8" xfId="0" applyNumberFormat="1" applyBorder="1" applyAlignment="1">
      <alignment horizontal="left"/>
    </xf>
    <xf numFmtId="177" fontId="0" fillId="0" borderId="2" xfId="0" applyNumberFormat="1" applyBorder="1" applyAlignment="1">
      <alignment horizontal="left"/>
    </xf>
    <xf numFmtId="177" fontId="0" fillId="0" borderId="0" xfId="0" applyNumberFormat="1" applyBorder="1" applyAlignment="1">
      <alignment horizontal="right"/>
    </xf>
    <xf numFmtId="38" fontId="7" fillId="0" borderId="0" xfId="0" applyNumberFormat="1" applyFont="1"/>
    <xf numFmtId="0" fontId="0" fillId="0" borderId="0" xfId="0" applyBorder="1"/>
    <xf numFmtId="38" fontId="7" fillId="0" borderId="0" xfId="1" applyFont="1" applyBorder="1" applyAlignment="1">
      <alignment horizontal="right"/>
    </xf>
    <xf numFmtId="38" fontId="2" fillId="0" borderId="0" xfId="1" applyFont="1" applyBorder="1"/>
    <xf numFmtId="0" fontId="2" fillId="0" borderId="0" xfId="0" applyFont="1"/>
    <xf numFmtId="38" fontId="0" fillId="0" borderId="0" xfId="1" applyFont="1"/>
    <xf numFmtId="38" fontId="3" fillId="0" borderId="9" xfId="1" applyFont="1" applyBorder="1" applyAlignment="1">
      <alignment horizontal="center" vertical="center"/>
    </xf>
    <xf numFmtId="40" fontId="0" fillId="0" borderId="0" xfId="1" applyNumberFormat="1" applyFont="1"/>
    <xf numFmtId="0" fontId="8" fillId="0" borderId="0" xfId="0" applyFont="1"/>
    <xf numFmtId="0" fontId="0" fillId="0" borderId="0" xfId="0" applyBorder="1" applyAlignment="1">
      <alignment horizontal="right" vertical="center"/>
    </xf>
    <xf numFmtId="0" fontId="9" fillId="0" borderId="0" xfId="0" applyFont="1"/>
    <xf numFmtId="0" fontId="3" fillId="0" borderId="0" xfId="0" applyFont="1"/>
    <xf numFmtId="178" fontId="0" fillId="0" borderId="0" xfId="0" applyNumberFormat="1"/>
    <xf numFmtId="179" fontId="0" fillId="0" borderId="0" xfId="0" applyNumberFormat="1"/>
    <xf numFmtId="177" fontId="0" fillId="0" borderId="0" xfId="0" applyNumberFormat="1"/>
    <xf numFmtId="178" fontId="8" fillId="0" borderId="0" xfId="0" applyNumberFormat="1" applyFont="1"/>
    <xf numFmtId="178" fontId="9" fillId="0" borderId="0" xfId="0" applyNumberFormat="1" applyFont="1"/>
    <xf numFmtId="38" fontId="3" fillId="0" borderId="0" xfId="1" applyFont="1"/>
    <xf numFmtId="178" fontId="0" fillId="0" borderId="0" xfId="1" applyNumberFormat="1" applyFont="1"/>
    <xf numFmtId="179" fontId="0" fillId="0" borderId="0" xfId="1" applyNumberFormat="1" applyFont="1"/>
    <xf numFmtId="177" fontId="0" fillId="0" borderId="0" xfId="1" applyNumberFormat="1" applyFont="1"/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0" fillId="0" borderId="3" xfId="0" applyNumberFormat="1" applyBorder="1" applyAlignment="1">
      <alignment horizontal="center"/>
    </xf>
    <xf numFmtId="177" fontId="0" fillId="0" borderId="2" xfId="0" applyNumberFormat="1" applyBorder="1" applyAlignment="1">
      <alignment horizontal="center"/>
    </xf>
    <xf numFmtId="0" fontId="5" fillId="0" borderId="0" xfId="0" applyFont="1" applyBorder="1" applyAlignment="1">
      <alignment vertical="center"/>
    </xf>
    <xf numFmtId="38" fontId="0" fillId="0" borderId="11" xfId="1" applyFont="1" applyBorder="1" applyAlignment="1">
      <alignment horizontal="right" vertical="center"/>
    </xf>
    <xf numFmtId="40" fontId="0" fillId="0" borderId="12" xfId="1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6" fillId="0" borderId="13" xfId="0" applyFont="1" applyBorder="1" applyAlignment="1">
      <alignment horizontal="center" vertical="center"/>
    </xf>
    <xf numFmtId="38" fontId="10" fillId="0" borderId="0" xfId="1" applyFont="1"/>
    <xf numFmtId="176" fontId="3" fillId="0" borderId="0" xfId="1" applyNumberFormat="1" applyFont="1" applyBorder="1" applyAlignment="1">
      <alignment vertical="center"/>
    </xf>
    <xf numFmtId="178" fontId="0" fillId="0" borderId="0" xfId="0" applyNumberFormat="1" applyBorder="1"/>
    <xf numFmtId="178" fontId="8" fillId="0" borderId="0" xfId="0" applyNumberFormat="1" applyFont="1" applyBorder="1" applyAlignment="1">
      <alignment horizontal="center"/>
    </xf>
    <xf numFmtId="178" fontId="9" fillId="0" borderId="0" xfId="0" applyNumberFormat="1" applyFont="1" applyBorder="1"/>
    <xf numFmtId="38" fontId="11" fillId="0" borderId="0" xfId="1" applyFont="1"/>
    <xf numFmtId="179" fontId="11" fillId="0" borderId="0" xfId="1" applyNumberFormat="1" applyFont="1"/>
    <xf numFmtId="178" fontId="11" fillId="0" borderId="0" xfId="0" applyNumberFormat="1" applyFont="1"/>
    <xf numFmtId="176" fontId="3" fillId="0" borderId="14" xfId="1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38" fontId="5" fillId="0" borderId="11" xfId="1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179" fontId="0" fillId="0" borderId="0" xfId="0" applyNumberFormat="1" applyBorder="1" applyAlignment="1">
      <alignment horizontal="right" vertical="center"/>
    </xf>
    <xf numFmtId="179" fontId="0" fillId="0" borderId="3" xfId="0" applyNumberFormat="1" applyBorder="1" applyAlignment="1">
      <alignment horizontal="center"/>
    </xf>
    <xf numFmtId="179" fontId="0" fillId="0" borderId="0" xfId="0" applyNumberFormat="1" applyAlignment="1">
      <alignment horizontal="right"/>
    </xf>
    <xf numFmtId="0" fontId="6" fillId="0" borderId="16" xfId="0" applyFont="1" applyBorder="1" applyAlignment="1">
      <alignment horizontal="center" vertical="center"/>
    </xf>
    <xf numFmtId="177" fontId="0" fillId="0" borderId="8" xfId="0" applyNumberFormat="1" applyBorder="1"/>
    <xf numFmtId="177" fontId="0" fillId="0" borderId="7" xfId="0" applyNumberFormat="1" applyBorder="1"/>
    <xf numFmtId="0" fontId="3" fillId="0" borderId="0" xfId="0" applyFont="1" applyBorder="1" applyAlignment="1">
      <alignment horizontal="center" vertical="center"/>
    </xf>
    <xf numFmtId="38" fontId="0" fillId="0" borderId="0" xfId="1" applyFont="1" applyBorder="1" applyAlignment="1">
      <alignment horizontal="right" vertical="center"/>
    </xf>
    <xf numFmtId="40" fontId="0" fillId="0" borderId="17" xfId="1" applyNumberFormat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38" fontId="0" fillId="0" borderId="0" xfId="1" applyFont="1" applyFill="1" applyBorder="1"/>
    <xf numFmtId="38" fontId="5" fillId="0" borderId="18" xfId="1" applyFont="1" applyBorder="1" applyAlignment="1">
      <alignment horizontal="right" vertical="center"/>
    </xf>
    <xf numFmtId="180" fontId="0" fillId="0" borderId="6" xfId="0" applyNumberFormat="1" applyBorder="1"/>
    <xf numFmtId="180" fontId="0" fillId="0" borderId="3" xfId="0" applyNumberFormat="1" applyBorder="1"/>
    <xf numFmtId="0" fontId="0" fillId="0" borderId="2" xfId="0" applyBorder="1"/>
    <xf numFmtId="38" fontId="0" fillId="0" borderId="19" xfId="1" applyFont="1" applyBorder="1"/>
    <xf numFmtId="38" fontId="3" fillId="0" borderId="2" xfId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177" fontId="0" fillId="0" borderId="22" xfId="0" applyNumberFormat="1" applyBorder="1" applyAlignment="1">
      <alignment horizontal="center"/>
    </xf>
    <xf numFmtId="177" fontId="0" fillId="0" borderId="23" xfId="0" applyNumberFormat="1" applyBorder="1" applyAlignment="1">
      <alignment horizontal="right"/>
    </xf>
    <xf numFmtId="180" fontId="0" fillId="0" borderId="0" xfId="0" applyNumberFormat="1" applyBorder="1"/>
    <xf numFmtId="177" fontId="0" fillId="0" borderId="24" xfId="0" applyNumberFormat="1" applyBorder="1" applyAlignment="1">
      <alignment horizontal="right"/>
    </xf>
    <xf numFmtId="0" fontId="0" fillId="0" borderId="22" xfId="0" applyBorder="1"/>
    <xf numFmtId="177" fontId="0" fillId="0" borderId="25" xfId="0" applyNumberFormat="1" applyBorder="1" applyAlignment="1">
      <alignment horizontal="center"/>
    </xf>
    <xf numFmtId="177" fontId="0" fillId="0" borderId="26" xfId="0" applyNumberFormat="1" applyBorder="1"/>
    <xf numFmtId="177" fontId="0" fillId="0" borderId="27" xfId="0" applyNumberFormat="1" applyBorder="1" applyAlignment="1">
      <alignment horizontal="center"/>
    </xf>
    <xf numFmtId="177" fontId="0" fillId="0" borderId="27" xfId="0" applyNumberFormat="1" applyBorder="1"/>
    <xf numFmtId="179" fontId="1" fillId="0" borderId="6" xfId="0" applyNumberFormat="1" applyFont="1" applyBorder="1"/>
    <xf numFmtId="179" fontId="1" fillId="0" borderId="0" xfId="0" applyNumberFormat="1" applyFont="1" applyBorder="1"/>
    <xf numFmtId="0" fontId="6" fillId="0" borderId="0" xfId="0" applyFont="1" applyBorder="1" applyAlignment="1">
      <alignment horizontal="center" vertical="center"/>
    </xf>
    <xf numFmtId="179" fontId="1" fillId="0" borderId="3" xfId="0" applyNumberFormat="1" applyFont="1" applyBorder="1" applyAlignment="1">
      <alignment horizontal="right"/>
    </xf>
    <xf numFmtId="179" fontId="1" fillId="0" borderId="0" xfId="0" applyNumberFormat="1" applyFont="1" applyBorder="1" applyAlignment="1">
      <alignment horizontal="right"/>
    </xf>
    <xf numFmtId="38" fontId="0" fillId="0" borderId="28" xfId="1" applyFont="1" applyBorder="1" applyAlignment="1">
      <alignment horizontal="right" vertical="center"/>
    </xf>
    <xf numFmtId="177" fontId="0" fillId="0" borderId="7" xfId="0" applyNumberFormat="1" applyBorder="1" applyAlignment="1">
      <alignment horizontal="center"/>
    </xf>
    <xf numFmtId="38" fontId="0" fillId="0" borderId="29" xfId="1" applyFont="1" applyBorder="1" applyAlignment="1">
      <alignment horizontal="center" vertical="center"/>
    </xf>
    <xf numFmtId="38" fontId="0" fillId="0" borderId="30" xfId="1" applyFont="1" applyBorder="1" applyAlignment="1">
      <alignment horizontal="center" vertical="center"/>
    </xf>
    <xf numFmtId="38" fontId="0" fillId="0" borderId="31" xfId="1" applyFont="1" applyBorder="1" applyAlignment="1">
      <alignment horizontal="center" vertical="center"/>
    </xf>
    <xf numFmtId="38" fontId="0" fillId="0" borderId="32" xfId="1" applyFont="1" applyBorder="1" applyAlignment="1">
      <alignment horizontal="center" vertical="center"/>
    </xf>
    <xf numFmtId="40" fontId="0" fillId="0" borderId="31" xfId="1" applyNumberFormat="1" applyFont="1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176" fontId="3" fillId="0" borderId="34" xfId="1" applyNumberFormat="1" applyFont="1" applyBorder="1" applyAlignment="1">
      <alignment vertical="center"/>
    </xf>
    <xf numFmtId="178" fontId="5" fillId="0" borderId="35" xfId="0" applyNumberFormat="1" applyFont="1" applyBorder="1" applyAlignment="1">
      <alignment horizontal="right" vertical="center"/>
    </xf>
    <xf numFmtId="40" fontId="0" fillId="0" borderId="8" xfId="1" applyNumberFormat="1" applyFont="1" applyBorder="1" applyAlignment="1">
      <alignment horizontal="right" vertical="center"/>
    </xf>
    <xf numFmtId="178" fontId="5" fillId="0" borderId="36" xfId="0" applyNumberFormat="1" applyFont="1" applyBorder="1" applyAlignment="1">
      <alignment horizontal="right" vertical="center"/>
    </xf>
    <xf numFmtId="3" fontId="3" fillId="0" borderId="32" xfId="1" applyNumberFormat="1" applyFont="1" applyBorder="1" applyAlignment="1">
      <alignment horizontal="right" vertical="center"/>
    </xf>
    <xf numFmtId="178" fontId="5" fillId="0" borderId="37" xfId="0" applyNumberFormat="1" applyFont="1" applyBorder="1" applyAlignment="1">
      <alignment horizontal="right" vertical="center"/>
    </xf>
    <xf numFmtId="178" fontId="5" fillId="0" borderId="5" xfId="0" applyNumberFormat="1" applyFont="1" applyBorder="1" applyAlignment="1">
      <alignment horizontal="right" vertical="center"/>
    </xf>
    <xf numFmtId="176" fontId="3" fillId="0" borderId="38" xfId="1" applyNumberFormat="1" applyFont="1" applyBorder="1" applyAlignment="1">
      <alignment vertical="center"/>
    </xf>
    <xf numFmtId="178" fontId="5" fillId="0" borderId="0" xfId="0" applyNumberFormat="1" applyFont="1"/>
    <xf numFmtId="178" fontId="5" fillId="0" borderId="39" xfId="0" applyNumberFormat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right" vertical="center"/>
    </xf>
    <xf numFmtId="178" fontId="5" fillId="0" borderId="1" xfId="1" applyNumberFormat="1" applyFont="1" applyBorder="1" applyAlignment="1">
      <alignment horizontal="right" vertical="center"/>
    </xf>
    <xf numFmtId="178" fontId="5" fillId="0" borderId="40" xfId="0" applyNumberFormat="1" applyFont="1" applyBorder="1" applyAlignment="1">
      <alignment horizontal="right" vertical="center"/>
    </xf>
    <xf numFmtId="178" fontId="5" fillId="0" borderId="40" xfId="1" applyNumberFormat="1" applyFont="1" applyBorder="1" applyAlignment="1">
      <alignment horizontal="right" vertical="center"/>
    </xf>
    <xf numFmtId="178" fontId="5" fillId="0" borderId="41" xfId="0" applyNumberFormat="1" applyFont="1" applyBorder="1" applyAlignment="1">
      <alignment horizontal="right" vertical="center"/>
    </xf>
    <xf numFmtId="178" fontId="5" fillId="0" borderId="42" xfId="0" applyNumberFormat="1" applyFont="1" applyBorder="1" applyAlignment="1">
      <alignment horizontal="right" vertical="center"/>
    </xf>
    <xf numFmtId="178" fontId="5" fillId="0" borderId="43" xfId="0" applyNumberFormat="1" applyFont="1" applyBorder="1" applyAlignment="1">
      <alignment horizontal="right" vertical="center"/>
    </xf>
    <xf numFmtId="178" fontId="5" fillId="0" borderId="44" xfId="0" applyNumberFormat="1" applyFont="1" applyBorder="1" applyAlignment="1">
      <alignment horizontal="right" vertical="center"/>
    </xf>
    <xf numFmtId="178" fontId="5" fillId="0" borderId="44" xfId="1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45" xfId="0" applyNumberFormat="1" applyFont="1" applyBorder="1" applyAlignment="1">
      <alignment horizontal="right" vertical="center"/>
    </xf>
    <xf numFmtId="178" fontId="5" fillId="0" borderId="46" xfId="0" applyNumberFormat="1" applyFont="1" applyBorder="1" applyAlignment="1">
      <alignment horizontal="right" vertical="center"/>
    </xf>
    <xf numFmtId="178" fontId="5" fillId="0" borderId="23" xfId="0" applyNumberFormat="1" applyFont="1" applyBorder="1" applyAlignment="1">
      <alignment horizontal="right" vertical="center"/>
    </xf>
    <xf numFmtId="178" fontId="5" fillId="0" borderId="47" xfId="0" applyNumberFormat="1" applyFont="1" applyBorder="1" applyAlignment="1">
      <alignment horizontal="right" vertical="center"/>
    </xf>
    <xf numFmtId="178" fontId="5" fillId="0" borderId="48" xfId="0" applyNumberFormat="1" applyFont="1" applyBorder="1" applyAlignment="1">
      <alignment horizontal="right" vertical="center"/>
    </xf>
    <xf numFmtId="178" fontId="5" fillId="0" borderId="24" xfId="0" applyNumberFormat="1" applyFont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22" xfId="0" applyNumberFormat="1" applyFont="1" applyBorder="1" applyAlignment="1">
      <alignment horizontal="right" vertical="center"/>
    </xf>
    <xf numFmtId="178" fontId="5" fillId="0" borderId="49" xfId="0" applyNumberFormat="1" applyFont="1" applyBorder="1" applyAlignment="1">
      <alignment horizontal="right" vertical="center"/>
    </xf>
    <xf numFmtId="178" fontId="5" fillId="0" borderId="50" xfId="0" applyNumberFormat="1" applyFont="1" applyBorder="1" applyAlignment="1">
      <alignment horizontal="right" vertical="center"/>
    </xf>
    <xf numFmtId="178" fontId="5" fillId="0" borderId="50" xfId="1" applyNumberFormat="1" applyFont="1" applyBorder="1" applyAlignment="1">
      <alignment horizontal="right" vertical="center"/>
    </xf>
    <xf numFmtId="178" fontId="5" fillId="0" borderId="0" xfId="0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51" xfId="0" applyNumberFormat="1" applyFont="1" applyBorder="1" applyAlignment="1">
      <alignment horizontal="right" vertical="center"/>
    </xf>
    <xf numFmtId="38" fontId="5" fillId="0" borderId="0" xfId="1" applyFont="1"/>
    <xf numFmtId="38" fontId="5" fillId="0" borderId="44" xfId="1" applyFont="1" applyBorder="1" applyAlignment="1">
      <alignment horizontal="right" vertical="center"/>
    </xf>
    <xf numFmtId="38" fontId="5" fillId="0" borderId="40" xfId="1" applyFont="1" applyBorder="1" applyAlignment="1">
      <alignment horizontal="right" vertical="center"/>
    </xf>
    <xf numFmtId="38" fontId="5" fillId="0" borderId="36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37" xfId="1" applyFont="1" applyBorder="1" applyAlignment="1">
      <alignment horizontal="right" vertical="center"/>
    </xf>
    <xf numFmtId="38" fontId="5" fillId="0" borderId="39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4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34" xfId="1" applyFont="1" applyBorder="1" applyAlignment="1">
      <alignment horizontal="right" vertical="center"/>
    </xf>
    <xf numFmtId="38" fontId="5" fillId="0" borderId="35" xfId="1" applyFont="1" applyBorder="1" applyAlignment="1">
      <alignment horizontal="right" vertical="center"/>
    </xf>
    <xf numFmtId="38" fontId="5" fillId="0" borderId="50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8" fontId="0" fillId="0" borderId="0" xfId="1" applyFont="1" applyFill="1"/>
    <xf numFmtId="38" fontId="5" fillId="0" borderId="0" xfId="1" applyFont="1" applyAlignment="1">
      <alignment horizontal="center" vertical="center"/>
    </xf>
    <xf numFmtId="38" fontId="5" fillId="0" borderId="52" xfId="1" applyFont="1" applyBorder="1" applyAlignment="1">
      <alignment horizontal="center" vertical="center"/>
    </xf>
    <xf numFmtId="38" fontId="5" fillId="0" borderId="53" xfId="1" applyFont="1" applyBorder="1" applyAlignment="1">
      <alignment horizontal="center" vertical="center"/>
    </xf>
    <xf numFmtId="38" fontId="5" fillId="0" borderId="54" xfId="1" applyFont="1" applyBorder="1" applyAlignment="1">
      <alignment horizontal="center" vertical="center"/>
    </xf>
    <xf numFmtId="38" fontId="5" fillId="0" borderId="21" xfId="1" applyFont="1" applyBorder="1" applyAlignment="1">
      <alignment horizontal="right" vertical="center"/>
    </xf>
    <xf numFmtId="38" fontId="2" fillId="0" borderId="0" xfId="1" applyFont="1" applyAlignment="1">
      <alignment horizontal="right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38" fontId="5" fillId="0" borderId="55" xfId="1" applyFont="1" applyBorder="1" applyAlignment="1">
      <alignment horizontal="right" vertical="center"/>
    </xf>
    <xf numFmtId="0" fontId="5" fillId="0" borderId="56" xfId="0" applyFont="1" applyBorder="1" applyAlignment="1">
      <alignment horizontal="center" vertical="center"/>
    </xf>
    <xf numFmtId="38" fontId="5" fillId="0" borderId="57" xfId="1" applyFont="1" applyBorder="1" applyAlignment="1">
      <alignment horizontal="right" vertical="center"/>
    </xf>
    <xf numFmtId="0" fontId="5" fillId="0" borderId="58" xfId="0" applyFont="1" applyBorder="1" applyAlignment="1">
      <alignment horizontal="center" vertical="center"/>
    </xf>
    <xf numFmtId="38" fontId="5" fillId="0" borderId="59" xfId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176" fontId="3" fillId="0" borderId="9" xfId="1" applyNumberFormat="1" applyFont="1" applyBorder="1" applyAlignment="1">
      <alignment vertical="center"/>
    </xf>
    <xf numFmtId="38" fontId="0" fillId="0" borderId="21" xfId="1" applyFont="1" applyBorder="1" applyAlignment="1">
      <alignment horizontal="right" vertical="center"/>
    </xf>
    <xf numFmtId="38" fontId="0" fillId="0" borderId="20" xfId="1" applyFont="1" applyBorder="1" applyAlignment="1">
      <alignment horizontal="center" vertical="center"/>
    </xf>
    <xf numFmtId="38" fontId="0" fillId="0" borderId="60" xfId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38" fontId="5" fillId="0" borderId="24" xfId="1" applyFont="1" applyBorder="1" applyAlignment="1">
      <alignment horizontal="right" vertical="center"/>
    </xf>
    <xf numFmtId="38" fontId="5" fillId="0" borderId="18" xfId="1" applyFont="1" applyFill="1" applyBorder="1" applyAlignment="1">
      <alignment horizontal="right" vertical="center"/>
    </xf>
    <xf numFmtId="38" fontId="5" fillId="0" borderId="21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38" fontId="5" fillId="2" borderId="18" xfId="1" applyFont="1" applyFill="1" applyBorder="1" applyAlignment="1">
      <alignment horizontal="right" vertical="center"/>
    </xf>
    <xf numFmtId="38" fontId="5" fillId="2" borderId="21" xfId="1" applyFont="1" applyFill="1" applyBorder="1" applyAlignment="1">
      <alignment horizontal="right" vertical="center"/>
    </xf>
    <xf numFmtId="38" fontId="5" fillId="2" borderId="11" xfId="1" applyFont="1" applyFill="1" applyBorder="1" applyAlignment="1">
      <alignment horizontal="right" vertical="center"/>
    </xf>
    <xf numFmtId="38" fontId="0" fillId="0" borderId="3" xfId="1" applyNumberFormat="1" applyFont="1" applyBorder="1"/>
    <xf numFmtId="182" fontId="0" fillId="0" borderId="8" xfId="1" applyNumberFormat="1" applyFont="1" applyBorder="1" applyAlignment="1">
      <alignment horizontal="right" vertical="center"/>
    </xf>
    <xf numFmtId="177" fontId="0" fillId="0" borderId="17" xfId="1" applyNumberFormat="1" applyFont="1" applyBorder="1" applyAlignment="1">
      <alignment horizontal="right" vertical="center"/>
    </xf>
    <xf numFmtId="38" fontId="5" fillId="0" borderId="46" xfId="1" applyFont="1" applyBorder="1" applyAlignment="1">
      <alignment horizontal="right" vertical="center"/>
    </xf>
    <xf numFmtId="38" fontId="5" fillId="0" borderId="61" xfId="1" applyFont="1" applyBorder="1" applyAlignment="1">
      <alignment horizontal="right" vertical="center"/>
    </xf>
    <xf numFmtId="38" fontId="5" fillId="0" borderId="38" xfId="1" applyFont="1" applyBorder="1" applyAlignment="1">
      <alignment horizontal="right" vertical="center"/>
    </xf>
    <xf numFmtId="38" fontId="5" fillId="0" borderId="62" xfId="1" applyFont="1" applyBorder="1" applyAlignment="1">
      <alignment horizontal="right" vertical="center"/>
    </xf>
    <xf numFmtId="186" fontId="0" fillId="0" borderId="3" xfId="0" applyNumberFormat="1" applyBorder="1"/>
    <xf numFmtId="186" fontId="0" fillId="0" borderId="6" xfId="0" applyNumberFormat="1" applyBorder="1"/>
    <xf numFmtId="186" fontId="0" fillId="0" borderId="0" xfId="0" applyNumberFormat="1" applyBorder="1"/>
    <xf numFmtId="178" fontId="5" fillId="0" borderId="1" xfId="0" applyNumberFormat="1" applyFont="1" applyBorder="1" applyAlignment="1">
      <alignment horizontal="center" vertical="center"/>
    </xf>
    <xf numFmtId="178" fontId="5" fillId="0" borderId="22" xfId="0" applyNumberFormat="1" applyFont="1" applyBorder="1" applyAlignment="1">
      <alignment horizontal="center" vertical="center"/>
    </xf>
    <xf numFmtId="178" fontId="5" fillId="0" borderId="50" xfId="0" applyNumberFormat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50" xfId="1" applyFont="1" applyBorder="1" applyAlignment="1">
      <alignment horizontal="center" vertical="center"/>
    </xf>
    <xf numFmtId="178" fontId="5" fillId="0" borderId="63" xfId="0" applyNumberFormat="1" applyFont="1" applyBorder="1" applyAlignment="1">
      <alignment horizontal="center" vertical="center"/>
    </xf>
    <xf numFmtId="38" fontId="5" fillId="0" borderId="63" xfId="1" applyFont="1" applyBorder="1" applyAlignment="1">
      <alignment horizontal="center" vertical="center"/>
    </xf>
    <xf numFmtId="179" fontId="1" fillId="0" borderId="3" xfId="0" applyNumberFormat="1" applyFont="1" applyBorder="1"/>
    <xf numFmtId="177" fontId="1" fillId="0" borderId="19" xfId="0" applyNumberFormat="1" applyFont="1" applyBorder="1"/>
    <xf numFmtId="3" fontId="3" fillId="0" borderId="38" xfId="1" applyNumberFormat="1" applyFont="1" applyBorder="1" applyAlignment="1">
      <alignment vertical="center"/>
    </xf>
    <xf numFmtId="176" fontId="3" fillId="0" borderId="32" xfId="1" applyNumberFormat="1" applyFont="1" applyBorder="1" applyAlignment="1">
      <alignment vertical="center"/>
    </xf>
    <xf numFmtId="180" fontId="0" fillId="0" borderId="19" xfId="0" applyNumberFormat="1" applyBorder="1"/>
    <xf numFmtId="180" fontId="0" fillId="0" borderId="6" xfId="0" applyNumberFormat="1" applyBorder="1" applyAlignment="1">
      <alignment horizontal="right"/>
    </xf>
    <xf numFmtId="180" fontId="0" fillId="0" borderId="3" xfId="0" applyNumberForma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3" fontId="3" fillId="0" borderId="9" xfId="1" applyNumberFormat="1" applyFont="1" applyBorder="1" applyAlignment="1">
      <alignment horizontal="right" vertical="center"/>
    </xf>
    <xf numFmtId="3" fontId="3" fillId="0" borderId="34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77" fontId="0" fillId="0" borderId="24" xfId="0" applyNumberFormat="1" applyBorder="1" applyAlignment="1">
      <alignment horizontal="center"/>
    </xf>
    <xf numFmtId="0" fontId="5" fillId="0" borderId="6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right" vertical="center"/>
    </xf>
    <xf numFmtId="179" fontId="1" fillId="0" borderId="6" xfId="0" applyNumberFormat="1" applyFont="1" applyBorder="1" applyAlignment="1">
      <alignment horizontal="right"/>
    </xf>
    <xf numFmtId="38" fontId="5" fillId="2" borderId="8" xfId="1" applyFont="1" applyFill="1" applyBorder="1" applyAlignment="1">
      <alignment horizontal="right" vertical="center"/>
    </xf>
    <xf numFmtId="0" fontId="18" fillId="0" borderId="3" xfId="0" applyFont="1" applyBorder="1"/>
    <xf numFmtId="49" fontId="18" fillId="0" borderId="3" xfId="0" applyNumberFormat="1" applyFont="1" applyBorder="1"/>
    <xf numFmtId="0" fontId="18" fillId="0" borderId="0" xfId="0" applyFont="1" applyBorder="1"/>
    <xf numFmtId="0" fontId="17" fillId="0" borderId="6" xfId="0" applyFont="1" applyBorder="1" applyAlignment="1">
      <alignment horizontal="center" vertical="center"/>
    </xf>
    <xf numFmtId="49" fontId="26" fillId="0" borderId="14" xfId="0" applyNumberFormat="1" applyFont="1" applyFill="1" applyBorder="1" applyAlignment="1">
      <alignment horizontal="center" wrapText="1"/>
    </xf>
    <xf numFmtId="0" fontId="26" fillId="0" borderId="14" xfId="0" applyFont="1" applyBorder="1" applyAlignment="1">
      <alignment horizontal="center" wrapText="1"/>
    </xf>
    <xf numFmtId="49" fontId="26" fillId="0" borderId="14" xfId="0" applyNumberFormat="1" applyFont="1" applyBorder="1" applyAlignment="1">
      <alignment horizontal="center" wrapText="1"/>
    </xf>
    <xf numFmtId="0" fontId="26" fillId="0" borderId="14" xfId="0" applyNumberFormat="1" applyFont="1" applyBorder="1" applyAlignment="1">
      <alignment horizontal="center" wrapText="1"/>
    </xf>
    <xf numFmtId="2" fontId="26" fillId="0" borderId="14" xfId="0" applyNumberFormat="1" applyFont="1" applyBorder="1" applyAlignment="1">
      <alignment horizontal="center" vertical="center"/>
    </xf>
    <xf numFmtId="0" fontId="26" fillId="0" borderId="14" xfId="0" applyFont="1" applyBorder="1"/>
    <xf numFmtId="185" fontId="26" fillId="0" borderId="14" xfId="0" applyNumberFormat="1" applyFont="1" applyBorder="1" applyAlignment="1">
      <alignment horizontal="center" wrapText="1"/>
    </xf>
    <xf numFmtId="185" fontId="26" fillId="0" borderId="14" xfId="0" applyNumberFormat="1" applyFont="1" applyBorder="1" applyAlignment="1">
      <alignment horizontal="center"/>
    </xf>
    <xf numFmtId="38" fontId="5" fillId="0" borderId="2" xfId="1" applyFont="1" applyBorder="1" applyAlignment="1">
      <alignment horizontal="right" vertical="center"/>
    </xf>
    <xf numFmtId="179" fontId="11" fillId="0" borderId="0" xfId="0" applyNumberFormat="1" applyFont="1" applyBorder="1"/>
    <xf numFmtId="179" fontId="8" fillId="0" borderId="0" xfId="0" applyNumberFormat="1" applyFont="1" applyBorder="1" applyAlignment="1">
      <alignment horizontal="center"/>
    </xf>
    <xf numFmtId="179" fontId="9" fillId="0" borderId="0" xfId="0" applyNumberFormat="1" applyFont="1" applyBorder="1"/>
    <xf numFmtId="179" fontId="16" fillId="0" borderId="0" xfId="4" applyNumberFormat="1" applyFont="1" applyBorder="1" applyAlignment="1">
      <alignment vertical="center"/>
    </xf>
    <xf numFmtId="179" fontId="16" fillId="0" borderId="0" xfId="4" applyNumberFormat="1" applyFont="1" applyFill="1" applyBorder="1" applyAlignment="1">
      <alignment vertical="center"/>
    </xf>
    <xf numFmtId="38" fontId="0" fillId="0" borderId="7" xfId="1" applyFont="1" applyBorder="1" applyAlignment="1">
      <alignment horizontal="right" vertical="center"/>
    </xf>
    <xf numFmtId="38" fontId="12" fillId="0" borderId="11" xfId="1" applyFont="1" applyFill="1" applyBorder="1" applyAlignment="1">
      <alignment vertical="center"/>
    </xf>
    <xf numFmtId="38" fontId="5" fillId="0" borderId="11" xfId="1" applyFont="1" applyBorder="1" applyAlignment="1">
      <alignment horizontal="center" vertical="center"/>
    </xf>
    <xf numFmtId="38" fontId="2" fillId="2" borderId="7" xfId="1" applyFont="1" applyFill="1" applyBorder="1" applyAlignment="1">
      <alignment horizontal="right" vertical="center"/>
    </xf>
    <xf numFmtId="38" fontId="12" fillId="2" borderId="11" xfId="1" applyFont="1" applyFill="1" applyBorder="1" applyAlignment="1">
      <alignment vertical="center"/>
    </xf>
    <xf numFmtId="38" fontId="0" fillId="0" borderId="7" xfId="1" applyFont="1" applyFill="1" applyBorder="1" applyAlignment="1">
      <alignment horizontal="right" vertical="center"/>
    </xf>
    <xf numFmtId="38" fontId="12" fillId="0" borderId="11" xfId="1" applyFont="1" applyBorder="1" applyAlignment="1">
      <alignment horizontal="left" vertical="center"/>
    </xf>
    <xf numFmtId="38" fontId="0" fillId="0" borderId="47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40" fontId="0" fillId="0" borderId="66" xfId="1" applyNumberFormat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40" fontId="0" fillId="0" borderId="67" xfId="1" applyNumberFormat="1" applyFont="1" applyBorder="1" applyAlignment="1">
      <alignment horizontal="right" vertical="center"/>
    </xf>
    <xf numFmtId="38" fontId="0" fillId="0" borderId="68" xfId="1" applyFont="1" applyBorder="1" applyAlignment="1">
      <alignment horizontal="right" vertical="center"/>
    </xf>
    <xf numFmtId="40" fontId="0" fillId="0" borderId="5" xfId="1" applyNumberFormat="1" applyFont="1" applyBorder="1" applyAlignment="1">
      <alignment horizontal="right" vertical="center"/>
    </xf>
    <xf numFmtId="0" fontId="5" fillId="0" borderId="0" xfId="0" applyFont="1" applyBorder="1" applyAlignment="1"/>
    <xf numFmtId="38" fontId="5" fillId="0" borderId="40" xfId="1" applyFont="1" applyBorder="1" applyAlignment="1">
      <alignment vertical="center"/>
    </xf>
    <xf numFmtId="38" fontId="0" fillId="0" borderId="58" xfId="1" applyFont="1" applyBorder="1" applyAlignment="1">
      <alignment horizontal="right" vertical="center"/>
    </xf>
    <xf numFmtId="38" fontId="0" fillId="0" borderId="69" xfId="1" applyFont="1" applyBorder="1" applyAlignment="1">
      <alignment horizontal="right" vertical="center"/>
    </xf>
    <xf numFmtId="38" fontId="0" fillId="0" borderId="70" xfId="1" applyFont="1" applyBorder="1" applyAlignment="1">
      <alignment horizontal="right" vertical="center"/>
    </xf>
    <xf numFmtId="40" fontId="0" fillId="0" borderId="71" xfId="1" applyNumberFormat="1" applyFont="1" applyBorder="1" applyAlignment="1">
      <alignment horizontal="right" vertical="center"/>
    </xf>
    <xf numFmtId="38" fontId="0" fillId="0" borderId="59" xfId="1" applyFont="1" applyBorder="1" applyAlignment="1">
      <alignment horizontal="right" vertical="center"/>
    </xf>
    <xf numFmtId="40" fontId="0" fillId="0" borderId="72" xfId="1" applyNumberFormat="1" applyFont="1" applyBorder="1" applyAlignment="1">
      <alignment horizontal="right" vertical="center"/>
    </xf>
    <xf numFmtId="38" fontId="0" fillId="0" borderId="73" xfId="1" applyFont="1" applyBorder="1" applyAlignment="1">
      <alignment horizontal="right" vertical="center"/>
    </xf>
    <xf numFmtId="40" fontId="0" fillId="0" borderId="69" xfId="1" applyNumberFormat="1" applyFont="1" applyBorder="1" applyAlignment="1">
      <alignment horizontal="right" vertical="center"/>
    </xf>
    <xf numFmtId="38" fontId="0" fillId="0" borderId="64" xfId="1" applyFont="1" applyBorder="1" applyAlignment="1">
      <alignment horizontal="right" vertical="center"/>
    </xf>
    <xf numFmtId="38" fontId="0" fillId="0" borderId="74" xfId="1" applyFont="1" applyBorder="1" applyAlignment="1">
      <alignment horizontal="right" vertical="center"/>
    </xf>
    <xf numFmtId="38" fontId="0" fillId="0" borderId="75" xfId="1" applyFont="1" applyBorder="1" applyAlignment="1">
      <alignment horizontal="right" vertical="center"/>
    </xf>
    <xf numFmtId="177" fontId="0" fillId="0" borderId="76" xfId="1" applyNumberFormat="1" applyFont="1" applyBorder="1" applyAlignment="1">
      <alignment horizontal="right" vertical="center"/>
    </xf>
    <xf numFmtId="38" fontId="0" fillId="0" borderId="77" xfId="1" applyFont="1" applyBorder="1" applyAlignment="1">
      <alignment horizontal="right" vertical="center"/>
    </xf>
    <xf numFmtId="40" fontId="0" fillId="0" borderId="78" xfId="1" applyNumberFormat="1" applyFont="1" applyBorder="1" applyAlignment="1">
      <alignment horizontal="right" vertical="center"/>
    </xf>
    <xf numFmtId="38" fontId="0" fillId="0" borderId="79" xfId="1" applyFont="1" applyBorder="1" applyAlignment="1">
      <alignment horizontal="right" vertical="center"/>
    </xf>
    <xf numFmtId="182" fontId="0" fillId="0" borderId="74" xfId="1" applyNumberFormat="1" applyFont="1" applyBorder="1" applyAlignment="1">
      <alignment horizontal="right" vertical="center"/>
    </xf>
    <xf numFmtId="40" fontId="0" fillId="0" borderId="76" xfId="1" applyNumberFormat="1" applyFont="1" applyBorder="1" applyAlignment="1">
      <alignment horizontal="right" vertical="center"/>
    </xf>
    <xf numFmtId="38" fontId="5" fillId="0" borderId="80" xfId="1" applyFont="1" applyBorder="1" applyAlignment="1">
      <alignment horizontal="right" vertical="center"/>
    </xf>
    <xf numFmtId="178" fontId="15" fillId="0" borderId="42" xfId="0" applyNumberFormat="1" applyFont="1" applyBorder="1"/>
    <xf numFmtId="178" fontId="15" fillId="0" borderId="37" xfId="0" applyNumberFormat="1" applyFont="1" applyBorder="1"/>
    <xf numFmtId="178" fontId="19" fillId="0" borderId="14" xfId="0" applyNumberFormat="1" applyFont="1" applyBorder="1" applyAlignment="1">
      <alignment horizontal="center" vertical="center" wrapText="1"/>
    </xf>
    <xf numFmtId="178" fontId="20" fillId="0" borderId="14" xfId="0" applyNumberFormat="1" applyFont="1" applyBorder="1" applyAlignment="1">
      <alignment horizontal="center" vertical="center" wrapText="1"/>
    </xf>
    <xf numFmtId="178" fontId="21" fillId="0" borderId="14" xfId="0" applyNumberFormat="1" applyFont="1" applyBorder="1" applyAlignment="1">
      <alignment horizontal="center" vertical="center" wrapText="1"/>
    </xf>
    <xf numFmtId="178" fontId="19" fillId="0" borderId="37" xfId="0" applyNumberFormat="1" applyFont="1" applyBorder="1"/>
    <xf numFmtId="179" fontId="15" fillId="0" borderId="11" xfId="0" applyNumberFormat="1" applyFont="1" applyBorder="1"/>
    <xf numFmtId="179" fontId="23" fillId="0" borderId="44" xfId="0" applyNumberFormat="1" applyFont="1" applyBorder="1" applyAlignment="1">
      <alignment horizontal="center"/>
    </xf>
    <xf numFmtId="179" fontId="19" fillId="0" borderId="37" xfId="0" applyNumberFormat="1" applyFont="1" applyBorder="1"/>
    <xf numFmtId="178" fontId="15" fillId="0" borderId="11" xfId="0" applyNumberFormat="1" applyFont="1" applyBorder="1"/>
    <xf numFmtId="38" fontId="15" fillId="0" borderId="11" xfId="1" applyFont="1" applyBorder="1"/>
    <xf numFmtId="38" fontId="19" fillId="0" borderId="37" xfId="1" applyFont="1" applyBorder="1"/>
    <xf numFmtId="179" fontId="15" fillId="0" borderId="34" xfId="0" applyNumberFormat="1" applyFont="1" applyBorder="1"/>
    <xf numFmtId="178" fontId="15" fillId="0" borderId="34" xfId="0" applyNumberFormat="1" applyFont="1" applyBorder="1"/>
    <xf numFmtId="38" fontId="15" fillId="0" borderId="42" xfId="1" applyFont="1" applyBorder="1"/>
    <xf numFmtId="38" fontId="15" fillId="0" borderId="37" xfId="1" applyFont="1" applyBorder="1"/>
    <xf numFmtId="179" fontId="23" fillId="0" borderId="11" xfId="0" applyNumberFormat="1" applyFont="1" applyBorder="1" applyAlignment="1">
      <alignment horizontal="center"/>
    </xf>
    <xf numFmtId="178" fontId="19" fillId="0" borderId="44" xfId="0" applyNumberFormat="1" applyFont="1" applyBorder="1" applyAlignment="1">
      <alignment horizontal="center"/>
    </xf>
    <xf numFmtId="179" fontId="16" fillId="0" borderId="44" xfId="0" applyNumberFormat="1" applyFont="1" applyBorder="1" applyAlignment="1">
      <alignment horizontal="center"/>
    </xf>
    <xf numFmtId="177" fontId="23" fillId="0" borderId="44" xfId="0" applyNumberFormat="1" applyFont="1" applyBorder="1" applyAlignment="1">
      <alignment horizontal="center"/>
    </xf>
    <xf numFmtId="177" fontId="19" fillId="0" borderId="37" xfId="0" applyNumberFormat="1" applyFont="1" applyBorder="1"/>
    <xf numFmtId="177" fontId="15" fillId="0" borderId="34" xfId="0" applyNumberFormat="1" applyFont="1" applyBorder="1"/>
    <xf numFmtId="177" fontId="20" fillId="0" borderId="37" xfId="0" applyNumberFormat="1" applyFont="1" applyBorder="1" applyAlignment="1">
      <alignment wrapText="1"/>
    </xf>
    <xf numFmtId="38" fontId="0" fillId="0" borderId="21" xfId="1" applyFont="1" applyBorder="1" applyAlignment="1">
      <alignment horizontal="right"/>
    </xf>
    <xf numFmtId="176" fontId="16" fillId="0" borderId="14" xfId="4" applyNumberFormat="1" applyFont="1" applyBorder="1" applyAlignment="1">
      <alignment vertical="center"/>
    </xf>
    <xf numFmtId="176" fontId="16" fillId="0" borderId="14" xfId="4" applyNumberFormat="1" applyFont="1" applyFill="1" applyBorder="1" applyAlignment="1">
      <alignment vertical="center"/>
    </xf>
    <xf numFmtId="176" fontId="24" fillId="0" borderId="14" xfId="4" applyNumberFormat="1" applyFont="1" applyBorder="1" applyAlignment="1">
      <alignment vertical="center"/>
    </xf>
    <xf numFmtId="176" fontId="24" fillId="0" borderId="14" xfId="4" applyNumberFormat="1" applyFont="1" applyFill="1" applyBorder="1" applyAlignment="1">
      <alignment vertical="center"/>
    </xf>
    <xf numFmtId="181" fontId="16" fillId="0" borderId="14" xfId="4" applyNumberFormat="1" applyFont="1" applyBorder="1" applyAlignment="1">
      <alignment vertical="center"/>
    </xf>
    <xf numFmtId="181" fontId="16" fillId="0" borderId="14" xfId="4" applyNumberFormat="1" applyFont="1" applyFill="1" applyBorder="1" applyAlignment="1">
      <alignment horizontal="right" vertical="center"/>
    </xf>
    <xf numFmtId="181" fontId="16" fillId="0" borderId="14" xfId="4" applyNumberFormat="1" applyFont="1" applyFill="1" applyBorder="1" applyAlignment="1">
      <alignment vertical="center"/>
    </xf>
    <xf numFmtId="179" fontId="16" fillId="0" borderId="14" xfId="4" applyNumberFormat="1" applyFont="1" applyBorder="1" applyAlignment="1">
      <alignment vertical="center"/>
    </xf>
    <xf numFmtId="179" fontId="16" fillId="0" borderId="14" xfId="4" applyNumberFormat="1" applyFont="1" applyFill="1" applyBorder="1" applyAlignment="1">
      <alignment vertical="center"/>
    </xf>
    <xf numFmtId="182" fontId="16" fillId="0" borderId="14" xfId="4" applyNumberFormat="1" applyFont="1" applyBorder="1" applyAlignment="1">
      <alignment vertical="center"/>
    </xf>
    <xf numFmtId="182" fontId="16" fillId="0" borderId="14" xfId="4" applyNumberFormat="1" applyFont="1" applyFill="1" applyBorder="1" applyAlignment="1">
      <alignment vertical="center"/>
    </xf>
    <xf numFmtId="183" fontId="16" fillId="0" borderId="14" xfId="4" applyNumberFormat="1" applyFont="1" applyBorder="1" applyAlignment="1">
      <alignment vertical="center"/>
    </xf>
    <xf numFmtId="184" fontId="16" fillId="0" borderId="14" xfId="4" applyNumberFormat="1" applyFont="1" applyFill="1" applyBorder="1" applyAlignment="1">
      <alignment vertical="center"/>
    </xf>
    <xf numFmtId="183" fontId="16" fillId="0" borderId="14" xfId="4" applyNumberFormat="1" applyFont="1" applyFill="1" applyBorder="1" applyAlignment="1">
      <alignment vertical="center"/>
    </xf>
    <xf numFmtId="3" fontId="16" fillId="0" borderId="14" xfId="4" applyNumberFormat="1" applyFont="1" applyBorder="1" applyAlignment="1">
      <alignment vertical="center"/>
    </xf>
    <xf numFmtId="3" fontId="16" fillId="0" borderId="14" xfId="4" applyNumberFormat="1" applyFont="1" applyFill="1" applyBorder="1" applyAlignment="1">
      <alignment vertical="center"/>
    </xf>
    <xf numFmtId="0" fontId="26" fillId="0" borderId="44" xfId="0" applyFont="1" applyBorder="1"/>
    <xf numFmtId="176" fontId="5" fillId="0" borderId="36" xfId="1" applyNumberFormat="1" applyFont="1" applyBorder="1" applyAlignment="1">
      <alignment horizontal="right" vertical="center"/>
    </xf>
    <xf numFmtId="0" fontId="0" fillId="0" borderId="3" xfId="0" applyBorder="1"/>
    <xf numFmtId="177" fontId="0" fillId="0" borderId="19" xfId="0" applyNumberFormat="1" applyBorder="1"/>
    <xf numFmtId="177" fontId="0" fillId="0" borderId="6" xfId="0" applyNumberFormat="1" applyBorder="1" applyAlignment="1">
      <alignment horizontal="right"/>
    </xf>
    <xf numFmtId="177" fontId="0" fillId="0" borderId="81" xfId="0" applyNumberFormat="1" applyBorder="1" applyAlignment="1">
      <alignment horizontal="center"/>
    </xf>
    <xf numFmtId="177" fontId="0" fillId="0" borderId="82" xfId="0" applyNumberFormat="1" applyBorder="1"/>
    <xf numFmtId="177" fontId="0" fillId="0" borderId="83" xfId="0" applyNumberFormat="1" applyBorder="1" applyAlignment="1">
      <alignment horizontal="left"/>
    </xf>
    <xf numFmtId="177" fontId="0" fillId="0" borderId="81" xfId="0" applyNumberFormat="1" applyBorder="1"/>
    <xf numFmtId="177" fontId="0" fillId="0" borderId="84" xfId="0" applyNumberFormat="1" applyBorder="1" applyAlignment="1">
      <alignment horizontal="left"/>
    </xf>
    <xf numFmtId="177" fontId="0" fillId="0" borderId="84" xfId="0" applyNumberFormat="1" applyBorder="1"/>
    <xf numFmtId="38" fontId="5" fillId="0" borderId="18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0" fillId="0" borderId="18" xfId="1" applyFont="1" applyBorder="1" applyAlignment="1">
      <alignment horizontal="right" vertical="center"/>
    </xf>
    <xf numFmtId="38" fontId="0" fillId="0" borderId="85" xfId="1" applyFont="1" applyBorder="1" applyAlignment="1">
      <alignment horizontal="right" vertical="center"/>
    </xf>
    <xf numFmtId="38" fontId="2" fillId="3" borderId="86" xfId="1" applyFont="1" applyFill="1" applyBorder="1" applyAlignment="1">
      <alignment horizontal="right" vertical="center"/>
    </xf>
    <xf numFmtId="38" fontId="5" fillId="3" borderId="87" xfId="1" applyFont="1" applyFill="1" applyBorder="1" applyAlignment="1">
      <alignment horizontal="right" vertical="center"/>
    </xf>
    <xf numFmtId="38" fontId="5" fillId="3" borderId="86" xfId="1" applyFont="1" applyFill="1" applyBorder="1" applyAlignment="1">
      <alignment horizontal="right" vertical="center"/>
    </xf>
    <xf numFmtId="38" fontId="5" fillId="3" borderId="88" xfId="1" applyFont="1" applyFill="1" applyBorder="1" applyAlignment="1">
      <alignment horizontal="right" vertical="center"/>
    </xf>
    <xf numFmtId="38" fontId="5" fillId="3" borderId="89" xfId="1" applyFont="1" applyFill="1" applyBorder="1" applyAlignment="1">
      <alignment horizontal="right" vertical="center"/>
    </xf>
    <xf numFmtId="38" fontId="5" fillId="3" borderId="87" xfId="1" applyFont="1" applyFill="1" applyBorder="1" applyAlignment="1">
      <alignment vertical="center"/>
    </xf>
    <xf numFmtId="38" fontId="5" fillId="3" borderId="86" xfId="1" applyFont="1" applyFill="1" applyBorder="1" applyAlignment="1">
      <alignment vertical="center"/>
    </xf>
    <xf numFmtId="38" fontId="5" fillId="3" borderId="89" xfId="1" applyFont="1" applyFill="1" applyBorder="1" applyAlignment="1">
      <alignment vertical="center"/>
    </xf>
    <xf numFmtId="38" fontId="2" fillId="3" borderId="90" xfId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38" fontId="6" fillId="3" borderId="14" xfId="1" applyFont="1" applyFill="1" applyBorder="1" applyAlignment="1">
      <alignment horizontal="center" vertical="center"/>
    </xf>
    <xf numFmtId="38" fontId="6" fillId="3" borderId="9" xfId="1" applyFont="1" applyFill="1" applyBorder="1" applyAlignment="1">
      <alignment horizontal="center" vertical="center"/>
    </xf>
    <xf numFmtId="0" fontId="6" fillId="3" borderId="91" xfId="0" applyFont="1" applyFill="1" applyBorder="1" applyAlignment="1">
      <alignment horizontal="center" vertical="center"/>
    </xf>
    <xf numFmtId="38" fontId="6" fillId="3" borderId="38" xfId="1" applyFont="1" applyFill="1" applyBorder="1" applyAlignment="1">
      <alignment horizontal="center" vertical="center"/>
    </xf>
    <xf numFmtId="38" fontId="6" fillId="3" borderId="92" xfId="1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38" fontId="6" fillId="3" borderId="32" xfId="1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93" xfId="0" applyFont="1" applyFill="1" applyBorder="1" applyAlignment="1">
      <alignment horizontal="center" vertical="center"/>
    </xf>
    <xf numFmtId="38" fontId="6" fillId="3" borderId="94" xfId="1" applyFont="1" applyFill="1" applyBorder="1" applyAlignment="1">
      <alignment horizontal="center" vertical="center"/>
    </xf>
    <xf numFmtId="38" fontId="5" fillId="4" borderId="9" xfId="1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center" vertical="center"/>
    </xf>
    <xf numFmtId="38" fontId="5" fillId="4" borderId="34" xfId="1" applyFont="1" applyFill="1" applyBorder="1" applyAlignment="1">
      <alignment horizontal="right" vertical="center"/>
    </xf>
    <xf numFmtId="38" fontId="5" fillId="4" borderId="11" xfId="1" applyFont="1" applyFill="1" applyBorder="1" applyAlignment="1">
      <alignment horizontal="right" vertical="center"/>
    </xf>
    <xf numFmtId="0" fontId="5" fillId="4" borderId="95" xfId="0" applyFont="1" applyFill="1" applyBorder="1" applyAlignment="1">
      <alignment horizontal="center" vertical="center"/>
    </xf>
    <xf numFmtId="38" fontId="5" fillId="4" borderId="32" xfId="1" applyFont="1" applyFill="1" applyBorder="1" applyAlignment="1">
      <alignment horizontal="right" vertical="center"/>
    </xf>
    <xf numFmtId="38" fontId="5" fillId="4" borderId="29" xfId="1" applyFont="1" applyFill="1" applyBorder="1" applyAlignment="1">
      <alignment horizontal="right" vertical="center"/>
    </xf>
    <xf numFmtId="0" fontId="5" fillId="4" borderId="96" xfId="0" applyFont="1" applyFill="1" applyBorder="1" applyAlignment="1">
      <alignment horizontal="center" vertical="center"/>
    </xf>
    <xf numFmtId="38" fontId="5" fillId="4" borderId="94" xfId="0" applyNumberFormat="1" applyFont="1" applyFill="1" applyBorder="1" applyAlignment="1">
      <alignment vertical="center"/>
    </xf>
    <xf numFmtId="38" fontId="5" fillId="4" borderId="97" xfId="0" applyNumberFormat="1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38" fontId="5" fillId="4" borderId="57" xfId="1" applyFont="1" applyFill="1" applyBorder="1" applyAlignment="1">
      <alignment horizontal="right" vertical="center"/>
    </xf>
    <xf numFmtId="38" fontId="5" fillId="4" borderId="59" xfId="1" applyFont="1" applyFill="1" applyBorder="1" applyAlignment="1">
      <alignment horizontal="right" vertical="center"/>
    </xf>
    <xf numFmtId="38" fontId="3" fillId="4" borderId="98" xfId="1" applyFont="1" applyFill="1" applyBorder="1" applyAlignment="1">
      <alignment vertical="center"/>
    </xf>
    <xf numFmtId="38" fontId="3" fillId="4" borderId="5" xfId="1" applyFont="1" applyFill="1" applyBorder="1" applyAlignment="1">
      <alignment vertical="center"/>
    </xf>
    <xf numFmtId="176" fontId="3" fillId="4" borderId="34" xfId="1" applyNumberFormat="1" applyFont="1" applyFill="1" applyBorder="1" applyAlignment="1">
      <alignment vertical="center"/>
    </xf>
    <xf numFmtId="3" fontId="3" fillId="4" borderId="34" xfId="1" applyNumberFormat="1" applyFont="1" applyFill="1" applyBorder="1" applyAlignment="1">
      <alignment vertical="center"/>
    </xf>
    <xf numFmtId="0" fontId="26" fillId="4" borderId="14" xfId="0" applyFont="1" applyFill="1" applyBorder="1" applyAlignment="1">
      <alignment horizontal="center" vertical="center" wrapText="1"/>
    </xf>
    <xf numFmtId="49" fontId="27" fillId="4" borderId="14" xfId="0" applyNumberFormat="1" applyFont="1" applyFill="1" applyBorder="1" applyAlignment="1">
      <alignment horizontal="center" vertical="center" wrapText="1"/>
    </xf>
    <xf numFmtId="49" fontId="26" fillId="4" borderId="14" xfId="0" applyNumberFormat="1" applyFont="1" applyFill="1" applyBorder="1" applyAlignment="1">
      <alignment horizontal="center" wrapText="1"/>
    </xf>
    <xf numFmtId="0" fontId="26" fillId="4" borderId="14" xfId="0" applyFont="1" applyFill="1" applyBorder="1" applyAlignment="1">
      <alignment horizontal="center"/>
    </xf>
    <xf numFmtId="49" fontId="26" fillId="4" borderId="14" xfId="0" applyNumberFormat="1" applyFont="1" applyFill="1" applyBorder="1" applyAlignment="1">
      <alignment horizontal="center"/>
    </xf>
    <xf numFmtId="38" fontId="5" fillId="0" borderId="8" xfId="1" applyFont="1" applyFill="1" applyBorder="1" applyAlignment="1">
      <alignment horizontal="right" vertical="center"/>
    </xf>
    <xf numFmtId="38" fontId="0" fillId="0" borderId="8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0" fillId="0" borderId="11" xfId="1" applyFont="1" applyBorder="1" applyAlignment="1">
      <alignment vertical="center"/>
    </xf>
    <xf numFmtId="38" fontId="0" fillId="0" borderId="28" xfId="1" applyFont="1" applyBorder="1" applyAlignment="1">
      <alignment vertical="center"/>
    </xf>
    <xf numFmtId="38" fontId="5" fillId="2" borderId="77" xfId="1" applyFont="1" applyFill="1" applyBorder="1" applyAlignment="1">
      <alignment horizontal="right" vertical="center"/>
    </xf>
    <xf numFmtId="38" fontId="5" fillId="2" borderId="57" xfId="1" applyFont="1" applyFill="1" applyBorder="1" applyAlignment="1">
      <alignment horizontal="right" vertical="center"/>
    </xf>
    <xf numFmtId="38" fontId="5" fillId="2" borderId="59" xfId="1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center" vertical="center"/>
    </xf>
    <xf numFmtId="38" fontId="5" fillId="4" borderId="18" xfId="1" applyFont="1" applyFill="1" applyBorder="1" applyAlignment="1">
      <alignment horizontal="right" vertical="center"/>
    </xf>
    <xf numFmtId="0" fontId="3" fillId="0" borderId="9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3" fillId="4" borderId="93" xfId="0" applyFont="1" applyFill="1" applyBorder="1" applyAlignment="1">
      <alignment horizontal="center" vertical="center"/>
    </xf>
    <xf numFmtId="38" fontId="3" fillId="0" borderId="98" xfId="1" applyFont="1" applyBorder="1" applyAlignment="1">
      <alignment vertical="center"/>
    </xf>
    <xf numFmtId="38" fontId="3" fillId="0" borderId="99" xfId="1" applyFont="1" applyBorder="1" applyAlignment="1">
      <alignment horizontal="right" vertical="center"/>
    </xf>
    <xf numFmtId="38" fontId="3" fillId="0" borderId="100" xfId="1" applyFont="1" applyBorder="1" applyAlignment="1">
      <alignment horizontal="right" vertical="center"/>
    </xf>
    <xf numFmtId="38" fontId="3" fillId="0" borderId="101" xfId="1" applyFont="1" applyBorder="1" applyAlignment="1">
      <alignment horizontal="right" vertical="center"/>
    </xf>
    <xf numFmtId="38" fontId="3" fillId="0" borderId="102" xfId="1" applyFont="1" applyBorder="1" applyAlignment="1">
      <alignment horizontal="right" vertical="center"/>
    </xf>
    <xf numFmtId="0" fontId="5" fillId="0" borderId="103" xfId="0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38" fontId="2" fillId="3" borderId="86" xfId="1" applyFont="1" applyFill="1" applyBorder="1" applyAlignment="1">
      <alignment horizontal="right" vertical="center"/>
    </xf>
    <xf numFmtId="49" fontId="18" fillId="0" borderId="0" xfId="0" applyNumberFormat="1" applyFont="1" applyBorder="1" applyAlignment="1">
      <alignment horizontal="center"/>
    </xf>
    <xf numFmtId="0" fontId="0" fillId="0" borderId="17" xfId="1" applyNumberFormat="1" applyFont="1" applyBorder="1" applyAlignment="1">
      <alignment horizontal="right" vertical="center"/>
    </xf>
    <xf numFmtId="0" fontId="0" fillId="0" borderId="12" xfId="1" applyNumberFormat="1" applyFont="1" applyBorder="1" applyAlignment="1">
      <alignment horizontal="right" vertical="center"/>
    </xf>
    <xf numFmtId="180" fontId="0" fillId="0" borderId="8" xfId="1" applyNumberFormat="1" applyFont="1" applyBorder="1" applyAlignment="1">
      <alignment horizontal="right" vertical="center"/>
    </xf>
    <xf numFmtId="180" fontId="0" fillId="0" borderId="12" xfId="1" applyNumberFormat="1" applyFont="1" applyBorder="1" applyAlignment="1">
      <alignment horizontal="right" vertical="center"/>
    </xf>
    <xf numFmtId="49" fontId="0" fillId="0" borderId="12" xfId="1" applyNumberFormat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38" fontId="5" fillId="0" borderId="107" xfId="1" applyFont="1" applyBorder="1" applyAlignment="1">
      <alignment horizontal="right" vertical="center"/>
    </xf>
    <xf numFmtId="38" fontId="5" fillId="0" borderId="108" xfId="1" applyFont="1" applyBorder="1" applyAlignment="1">
      <alignment horizontal="right" vertical="center"/>
    </xf>
    <xf numFmtId="38" fontId="5" fillId="0" borderId="109" xfId="1" applyFont="1" applyBorder="1" applyAlignment="1">
      <alignment horizontal="right" vertical="center"/>
    </xf>
    <xf numFmtId="38" fontId="5" fillId="4" borderId="8" xfId="1" applyFont="1" applyFill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4" borderId="5" xfId="1" applyFont="1" applyFill="1" applyBorder="1" applyAlignment="1">
      <alignment horizontal="right" vertical="center"/>
    </xf>
    <xf numFmtId="38" fontId="5" fillId="2" borderId="75" xfId="1" applyFont="1" applyFill="1" applyBorder="1" applyAlignment="1">
      <alignment horizontal="right" vertical="center"/>
    </xf>
    <xf numFmtId="38" fontId="5" fillId="2" borderId="110" xfId="1" applyFont="1" applyFill="1" applyBorder="1" applyAlignment="1">
      <alignment horizontal="right" vertical="center"/>
    </xf>
    <xf numFmtId="38" fontId="5" fillId="2" borderId="111" xfId="1" applyFont="1" applyFill="1" applyBorder="1" applyAlignment="1">
      <alignment horizontal="right" vertical="center"/>
    </xf>
    <xf numFmtId="0" fontId="5" fillId="0" borderId="99" xfId="0" applyFont="1" applyBorder="1" applyAlignment="1">
      <alignment horizontal="center" vertical="center"/>
    </xf>
    <xf numFmtId="38" fontId="5" fillId="0" borderId="112" xfId="1" applyFont="1" applyBorder="1" applyAlignment="1">
      <alignment horizontal="right" vertical="center"/>
    </xf>
    <xf numFmtId="38" fontId="5" fillId="0" borderId="113" xfId="1" applyFont="1" applyBorder="1" applyAlignment="1">
      <alignment horizontal="right" vertical="center"/>
    </xf>
    <xf numFmtId="38" fontId="5" fillId="0" borderId="114" xfId="1" applyFont="1" applyBorder="1" applyAlignment="1">
      <alignment horizontal="right" vertical="center"/>
    </xf>
    <xf numFmtId="38" fontId="5" fillId="0" borderId="99" xfId="1" applyFont="1" applyBorder="1" applyAlignment="1">
      <alignment horizontal="right" vertical="center"/>
    </xf>
    <xf numFmtId="38" fontId="5" fillId="0" borderId="101" xfId="1" applyFont="1" applyBorder="1" applyAlignment="1">
      <alignment horizontal="right" vertical="center"/>
    </xf>
    <xf numFmtId="38" fontId="5" fillId="4" borderId="101" xfId="1" applyFont="1" applyFill="1" applyBorder="1" applyAlignment="1">
      <alignment horizontal="right" vertical="center"/>
    </xf>
    <xf numFmtId="38" fontId="5" fillId="2" borderId="85" xfId="1" applyFont="1" applyFill="1" applyBorder="1" applyAlignment="1">
      <alignment horizontal="right" vertical="center"/>
    </xf>
    <xf numFmtId="38" fontId="5" fillId="2" borderId="113" xfId="1" applyFont="1" applyFill="1" applyBorder="1" applyAlignment="1">
      <alignment horizontal="right" vertical="center"/>
    </xf>
    <xf numFmtId="38" fontId="5" fillId="2" borderId="114" xfId="1" applyFont="1" applyFill="1" applyBorder="1" applyAlignment="1">
      <alignment horizontal="right" vertical="center"/>
    </xf>
    <xf numFmtId="38" fontId="5" fillId="4" borderId="102" xfId="1" applyFont="1" applyFill="1" applyBorder="1" applyAlignment="1">
      <alignment horizontal="right" vertical="center"/>
    </xf>
    <xf numFmtId="38" fontId="5" fillId="4" borderId="98" xfId="0" applyNumberFormat="1" applyFont="1" applyFill="1" applyBorder="1" applyAlignment="1">
      <alignment vertical="center"/>
    </xf>
    <xf numFmtId="178" fontId="5" fillId="0" borderId="63" xfId="0" applyNumberFormat="1" applyFont="1" applyBorder="1" applyAlignment="1">
      <alignment horizontal="right" vertical="center"/>
    </xf>
    <xf numFmtId="38" fontId="5" fillId="0" borderId="63" xfId="1" applyFont="1" applyBorder="1" applyAlignment="1">
      <alignment horizontal="right" vertical="center"/>
    </xf>
    <xf numFmtId="177" fontId="1" fillId="0" borderId="3" xfId="0" applyNumberFormat="1" applyFont="1" applyBorder="1" applyAlignment="1">
      <alignment horizontal="right"/>
    </xf>
    <xf numFmtId="177" fontId="1" fillId="0" borderId="0" xfId="0" applyNumberFormat="1" applyFont="1" applyBorder="1" applyAlignment="1">
      <alignment horizontal="right"/>
    </xf>
    <xf numFmtId="177" fontId="1" fillId="0" borderId="0" xfId="0" applyNumberFormat="1" applyFont="1" applyBorder="1" applyAlignment="1">
      <alignment horizontal="center"/>
    </xf>
    <xf numFmtId="179" fontId="1" fillId="0" borderId="19" xfId="0" applyNumberFormat="1" applyFont="1" applyBorder="1" applyAlignment="1">
      <alignment horizontal="right"/>
    </xf>
    <xf numFmtId="38" fontId="0" fillId="3" borderId="86" xfId="1" applyFont="1" applyFill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115" xfId="0" applyFont="1" applyBorder="1" applyAlignment="1">
      <alignment horizontal="center" vertical="center"/>
    </xf>
    <xf numFmtId="0" fontId="6" fillId="0" borderId="116" xfId="0" applyFont="1" applyBorder="1" applyAlignment="1">
      <alignment horizontal="center" vertical="center"/>
    </xf>
    <xf numFmtId="0" fontId="6" fillId="0" borderId="11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18" xfId="0" applyFont="1" applyBorder="1" applyAlignment="1">
      <alignment horizontal="center" vertical="center"/>
    </xf>
    <xf numFmtId="38" fontId="0" fillId="0" borderId="17" xfId="1" applyFont="1" applyBorder="1" applyAlignment="1">
      <alignment horizontal="right" vertical="center"/>
    </xf>
    <xf numFmtId="38" fontId="0" fillId="0" borderId="11" xfId="1" applyNumberFormat="1" applyFont="1" applyBorder="1" applyAlignment="1">
      <alignment horizontal="right" vertical="center"/>
    </xf>
    <xf numFmtId="38" fontId="13" fillId="0" borderId="0" xfId="1" applyFont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42" xfId="1" applyFont="1" applyBorder="1" applyAlignment="1">
      <alignment horizontal="center" vertical="center"/>
    </xf>
    <xf numFmtId="38" fontId="3" fillId="0" borderId="37" xfId="1" applyFont="1" applyBorder="1" applyAlignment="1">
      <alignment horizontal="center" vertical="center"/>
    </xf>
    <xf numFmtId="38" fontId="3" fillId="0" borderId="44" xfId="1" applyFont="1" applyBorder="1" applyAlignment="1">
      <alignment horizontal="center" vertical="center"/>
    </xf>
    <xf numFmtId="38" fontId="5" fillId="0" borderId="0" xfId="1" applyFont="1" applyBorder="1" applyAlignment="1">
      <alignment horizontal="right"/>
    </xf>
    <xf numFmtId="178" fontId="5" fillId="0" borderId="44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8" fontId="13" fillId="0" borderId="0" xfId="0" applyNumberFormat="1" applyFont="1" applyAlignment="1">
      <alignment horizontal="center" vertical="center"/>
    </xf>
    <xf numFmtId="38" fontId="5" fillId="0" borderId="0" xfId="1" applyFont="1" applyAlignment="1">
      <alignment horizontal="right"/>
    </xf>
    <xf numFmtId="178" fontId="5" fillId="0" borderId="100" xfId="0" applyNumberFormat="1" applyFont="1" applyBorder="1" applyAlignment="1">
      <alignment horizontal="center" vertical="center"/>
    </xf>
    <xf numFmtId="178" fontId="5" fillId="0" borderId="14" xfId="0" applyNumberFormat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9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7" xfId="0" applyBorder="1" applyAlignment="1">
      <alignment horizontal="center" vertical="center"/>
    </xf>
    <xf numFmtId="178" fontId="23" fillId="0" borderId="14" xfId="0" applyNumberFormat="1" applyFont="1" applyBorder="1" applyAlignment="1">
      <alignment horizontal="center"/>
    </xf>
    <xf numFmtId="178" fontId="23" fillId="0" borderId="44" xfId="0" applyNumberFormat="1" applyFont="1" applyBorder="1" applyAlignment="1">
      <alignment horizontal="center"/>
    </xf>
    <xf numFmtId="178" fontId="21" fillId="0" borderId="9" xfId="0" applyNumberFormat="1" applyFont="1" applyBorder="1" applyAlignment="1">
      <alignment horizontal="center"/>
    </xf>
    <xf numFmtId="178" fontId="21" fillId="0" borderId="44" xfId="0" applyNumberFormat="1" applyFont="1" applyBorder="1" applyAlignment="1">
      <alignment horizontal="center"/>
    </xf>
    <xf numFmtId="38" fontId="19" fillId="0" borderId="44" xfId="1" applyFont="1" applyBorder="1" applyAlignment="1">
      <alignment horizontal="center" vertical="center" wrapText="1"/>
    </xf>
    <xf numFmtId="38" fontId="19" fillId="0" borderId="14" xfId="1" applyFont="1" applyBorder="1" applyAlignment="1">
      <alignment horizontal="center" vertical="center" wrapText="1"/>
    </xf>
    <xf numFmtId="178" fontId="21" fillId="0" borderId="14" xfId="0" applyNumberFormat="1" applyFont="1" applyBorder="1" applyAlignment="1">
      <alignment horizontal="center"/>
    </xf>
    <xf numFmtId="179" fontId="23" fillId="0" borderId="14" xfId="0" applyNumberFormat="1" applyFont="1" applyBorder="1" applyAlignment="1">
      <alignment horizontal="center"/>
    </xf>
    <xf numFmtId="179" fontId="23" fillId="0" borderId="44" xfId="0" applyNumberFormat="1" applyFont="1" applyBorder="1" applyAlignment="1">
      <alignment horizontal="center"/>
    </xf>
    <xf numFmtId="178" fontId="23" fillId="0" borderId="14" xfId="0" applyNumberFormat="1" applyFont="1" applyBorder="1" applyAlignment="1">
      <alignment horizontal="center" vertical="center" wrapText="1"/>
    </xf>
    <xf numFmtId="178" fontId="15" fillId="0" borderId="14" xfId="0" applyNumberFormat="1" applyFont="1" applyBorder="1" applyAlignment="1">
      <alignment horizontal="center" vertical="center"/>
    </xf>
    <xf numFmtId="177" fontId="23" fillId="0" borderId="9" xfId="0" applyNumberFormat="1" applyFont="1" applyBorder="1" applyAlignment="1">
      <alignment horizontal="center"/>
    </xf>
    <xf numFmtId="177" fontId="23" fillId="0" borderId="44" xfId="0" applyNumberFormat="1" applyFont="1" applyBorder="1" applyAlignment="1">
      <alignment horizontal="center"/>
    </xf>
    <xf numFmtId="179" fontId="23" fillId="0" borderId="9" xfId="0" applyNumberFormat="1" applyFont="1" applyBorder="1" applyAlignment="1">
      <alignment horizontal="center"/>
    </xf>
    <xf numFmtId="179" fontId="23" fillId="0" borderId="14" xfId="0" applyNumberFormat="1" applyFont="1" applyBorder="1" applyAlignment="1">
      <alignment horizontal="center" vertical="center" wrapText="1"/>
    </xf>
    <xf numFmtId="178" fontId="13" fillId="0" borderId="0" xfId="0" applyNumberFormat="1" applyFont="1" applyFill="1" applyAlignment="1">
      <alignment horizontal="center" vertical="center"/>
    </xf>
    <xf numFmtId="178" fontId="19" fillId="0" borderId="44" xfId="0" applyNumberFormat="1" applyFont="1" applyBorder="1" applyAlignment="1">
      <alignment horizontal="center" vertical="center" wrapText="1"/>
    </xf>
    <xf numFmtId="178" fontId="19" fillId="0" borderId="14" xfId="0" applyNumberFormat="1" applyFont="1" applyBorder="1" applyAlignment="1">
      <alignment horizontal="center" vertical="center" wrapText="1"/>
    </xf>
    <xf numFmtId="38" fontId="23" fillId="0" borderId="9" xfId="1" applyFont="1" applyBorder="1" applyAlignment="1">
      <alignment horizontal="center"/>
    </xf>
    <xf numFmtId="38" fontId="23" fillId="0" borderId="14" xfId="1" applyFont="1" applyBorder="1" applyAlignment="1">
      <alignment horizontal="center"/>
    </xf>
    <xf numFmtId="38" fontId="23" fillId="0" borderId="44" xfId="1" applyFont="1" applyBorder="1" applyAlignment="1">
      <alignment horizontal="center"/>
    </xf>
    <xf numFmtId="178" fontId="23" fillId="0" borderId="9" xfId="0" applyNumberFormat="1" applyFont="1" applyBorder="1" applyAlignment="1">
      <alignment horizontal="center"/>
    </xf>
    <xf numFmtId="178" fontId="23" fillId="0" borderId="1" xfId="0" applyNumberFormat="1" applyFont="1" applyBorder="1" applyAlignment="1">
      <alignment horizontal="center"/>
    </xf>
    <xf numFmtId="38" fontId="13" fillId="0" borderId="0" xfId="1" applyFont="1" applyFill="1" applyAlignment="1">
      <alignment horizontal="center" vertical="center"/>
    </xf>
    <xf numFmtId="38" fontId="5" fillId="0" borderId="100" xfId="1" applyFont="1" applyBorder="1" applyAlignment="1">
      <alignment horizontal="center" vertical="center"/>
    </xf>
    <xf numFmtId="38" fontId="5" fillId="0" borderId="41" xfId="1" applyFont="1" applyBorder="1" applyAlignment="1">
      <alignment horizontal="center" vertical="center"/>
    </xf>
    <xf numFmtId="38" fontId="2" fillId="0" borderId="3" xfId="1" applyFont="1" applyBorder="1" applyAlignment="1">
      <alignment horizontal="right" vertical="center"/>
    </xf>
    <xf numFmtId="38" fontId="5" fillId="0" borderId="105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106" xfId="1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38" fontId="0" fillId="0" borderId="42" xfId="1" applyFont="1" applyBorder="1" applyAlignment="1">
      <alignment horizontal="center" vertical="center"/>
    </xf>
    <xf numFmtId="38" fontId="0" fillId="0" borderId="37" xfId="1" applyFont="1" applyBorder="1" applyAlignment="1">
      <alignment horizontal="center" vertical="center"/>
    </xf>
    <xf numFmtId="38" fontId="0" fillId="0" borderId="44" xfId="1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</cellXfs>
  <cellStyles count="5">
    <cellStyle name="桁区切り" xfId="1" builtinId="6"/>
    <cellStyle name="桁区切り 2" xfId="2" xr:uid="{00000000-0005-0000-0000-000002000000}"/>
    <cellStyle name="標準" xfId="0" builtinId="0"/>
    <cellStyle name="標準 2" xfId="3" xr:uid="{00000000-0005-0000-0000-000003000000}"/>
    <cellStyle name="標準_速報H18.1（案）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zoomScaleNormal="100" workbookViewId="0">
      <selection activeCell="G9" sqref="G9"/>
    </sheetView>
  </sheetViews>
  <sheetFormatPr defaultRowHeight="13.5"/>
  <cols>
    <col min="1" max="1" width="19" customWidth="1"/>
    <col min="2" max="7" width="17.875" customWidth="1"/>
  </cols>
  <sheetData>
    <row r="1" spans="1:7" ht="30" customHeight="1">
      <c r="A1" s="443" t="s">
        <v>0</v>
      </c>
      <c r="B1" s="443"/>
      <c r="C1" s="443"/>
      <c r="D1" s="443"/>
      <c r="E1" s="443"/>
      <c r="F1" s="443"/>
      <c r="G1" s="443"/>
    </row>
    <row r="2" spans="1:7" ht="30" customHeight="1">
      <c r="A2" s="1"/>
      <c r="B2" s="2"/>
      <c r="C2" s="1"/>
      <c r="D2" s="1"/>
      <c r="E2" s="2"/>
      <c r="F2" s="1"/>
    </row>
    <row r="3" spans="1:7" ht="30" customHeight="1">
      <c r="A3" s="81"/>
      <c r="B3" s="445" t="s">
        <v>1</v>
      </c>
      <c r="C3" s="445"/>
      <c r="D3" s="445"/>
      <c r="E3" s="445"/>
      <c r="F3" s="445"/>
      <c r="G3" s="446"/>
    </row>
    <row r="4" spans="1:7" ht="30" customHeight="1">
      <c r="A4" s="82"/>
      <c r="B4" s="445" t="s">
        <v>2</v>
      </c>
      <c r="C4" s="445"/>
      <c r="D4" s="446"/>
      <c r="E4" s="447" t="s">
        <v>194</v>
      </c>
      <c r="F4" s="445"/>
      <c r="G4" s="446"/>
    </row>
    <row r="5" spans="1:7" ht="35.25" customHeight="1" thickBot="1">
      <c r="A5" s="83"/>
      <c r="B5" s="80" t="s">
        <v>416</v>
      </c>
      <c r="C5" s="80" t="s">
        <v>393</v>
      </c>
      <c r="D5" s="28" t="s">
        <v>114</v>
      </c>
      <c r="E5" s="80" t="str">
        <f>B5</f>
        <v>令和元年度</v>
      </c>
      <c r="F5" s="80" t="str">
        <f>C5</f>
        <v>平成３０年度</v>
      </c>
      <c r="G5" s="28" t="s">
        <v>114</v>
      </c>
    </row>
    <row r="6" spans="1:7" ht="35.25" customHeight="1" thickTop="1">
      <c r="A6" s="385" t="s">
        <v>113</v>
      </c>
      <c r="B6" s="389">
        <v>43777</v>
      </c>
      <c r="C6" s="389">
        <v>42821</v>
      </c>
      <c r="D6" s="113">
        <v>956</v>
      </c>
      <c r="E6" s="206">
        <v>1718984</v>
      </c>
      <c r="F6" s="206">
        <v>1699647</v>
      </c>
      <c r="G6" s="113">
        <v>19337</v>
      </c>
    </row>
    <row r="7" spans="1:7" ht="35.25" customHeight="1">
      <c r="A7" s="386" t="s">
        <v>116</v>
      </c>
      <c r="B7" s="390">
        <v>43181</v>
      </c>
      <c r="C7" s="390">
        <v>42155</v>
      </c>
      <c r="D7" s="60">
        <v>1026</v>
      </c>
      <c r="E7" s="212">
        <v>1812123</v>
      </c>
      <c r="F7" s="212">
        <v>1783277</v>
      </c>
      <c r="G7" s="175">
        <v>28846</v>
      </c>
    </row>
    <row r="8" spans="1:7" ht="35.25" customHeight="1">
      <c r="A8" s="211" t="s">
        <v>117</v>
      </c>
      <c r="B8" s="391">
        <v>43425</v>
      </c>
      <c r="C8" s="391">
        <v>42153</v>
      </c>
      <c r="D8" s="60">
        <v>1272</v>
      </c>
      <c r="E8" s="220">
        <v>1876043</v>
      </c>
      <c r="F8" s="220">
        <v>1892135</v>
      </c>
      <c r="G8" s="175">
        <v>-16092</v>
      </c>
    </row>
    <row r="9" spans="1:7" ht="35.25" customHeight="1">
      <c r="A9" s="211" t="s">
        <v>121</v>
      </c>
      <c r="B9" s="391"/>
      <c r="C9" s="391">
        <v>42366</v>
      </c>
      <c r="D9" s="60"/>
      <c r="E9" s="220"/>
      <c r="F9" s="220">
        <v>1774883</v>
      </c>
      <c r="G9" s="175"/>
    </row>
    <row r="10" spans="1:7" ht="35.25" customHeight="1">
      <c r="A10" s="387" t="s">
        <v>126</v>
      </c>
      <c r="B10" s="392"/>
      <c r="C10" s="392">
        <v>42422</v>
      </c>
      <c r="D10" s="106"/>
      <c r="E10" s="213"/>
      <c r="F10" s="213">
        <v>1747327</v>
      </c>
      <c r="G10" s="60"/>
    </row>
    <row r="11" spans="1:7" ht="35.25" customHeight="1" thickBot="1">
      <c r="A11" s="211" t="s">
        <v>127</v>
      </c>
      <c r="B11" s="393"/>
      <c r="C11" s="393">
        <v>42687</v>
      </c>
      <c r="D11" s="207"/>
      <c r="E11" s="110"/>
      <c r="F11" s="110">
        <v>1741206</v>
      </c>
      <c r="G11" s="207"/>
    </row>
    <row r="12" spans="1:7" ht="35.25" customHeight="1" thickTop="1">
      <c r="A12" s="388" t="s">
        <v>136</v>
      </c>
      <c r="B12" s="366">
        <f t="shared" ref="B12:G12" si="0">SUM(B6:B11)</f>
        <v>130383</v>
      </c>
      <c r="C12" s="367">
        <f t="shared" si="0"/>
        <v>254604</v>
      </c>
      <c r="D12" s="368">
        <f t="shared" si="0"/>
        <v>3254</v>
      </c>
      <c r="E12" s="369">
        <f t="shared" si="0"/>
        <v>5407150</v>
      </c>
      <c r="F12" s="369">
        <f t="shared" si="0"/>
        <v>10638475</v>
      </c>
      <c r="G12" s="368">
        <f t="shared" si="0"/>
        <v>32091</v>
      </c>
    </row>
    <row r="13" spans="1:7" ht="35.25" customHeight="1">
      <c r="A13" s="70"/>
      <c r="B13" s="377" t="s">
        <v>391</v>
      </c>
      <c r="C13" s="4"/>
      <c r="D13" s="4"/>
      <c r="E13" s="4"/>
      <c r="F13" s="4"/>
      <c r="G13" s="53"/>
    </row>
    <row r="14" spans="1:7" ht="30" customHeight="1">
      <c r="A14" s="3"/>
      <c r="B14" s="4"/>
      <c r="C14" s="3"/>
      <c r="D14" s="3"/>
      <c r="E14" s="444" t="s">
        <v>133</v>
      </c>
      <c r="F14" s="444"/>
    </row>
  </sheetData>
  <mergeCells count="5">
    <mergeCell ref="A1:G1"/>
    <mergeCell ref="E14:F14"/>
    <mergeCell ref="B4:D4"/>
    <mergeCell ref="E4:G4"/>
    <mergeCell ref="B3:G3"/>
  </mergeCells>
  <phoneticPr fontId="4"/>
  <pageMargins left="0.78740157480314965" right="0.78740157480314965" top="0.98425196850393704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8"/>
  <sheetViews>
    <sheetView topLeftCell="A3" zoomScaleNormal="100" workbookViewId="0">
      <selection activeCell="K7" sqref="K7"/>
    </sheetView>
  </sheetViews>
  <sheetFormatPr defaultColWidth="9" defaultRowHeight="13.5"/>
  <cols>
    <col min="1" max="1" width="18.375" style="34" customWidth="1"/>
    <col min="2" max="7" width="13.25" style="34" customWidth="1"/>
    <col min="8" max="11" width="13.25" style="27" customWidth="1"/>
    <col min="12" max="16384" width="9" style="34"/>
  </cols>
  <sheetData>
    <row r="1" spans="1:11" ht="22.5" customHeight="1">
      <c r="A1" s="451" t="s">
        <v>68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</row>
    <row r="2" spans="1:11" ht="20.25" customHeight="1">
      <c r="A2" s="114"/>
      <c r="B2" s="114"/>
      <c r="C2" s="114"/>
      <c r="D2" s="114"/>
      <c r="E2" s="114"/>
      <c r="F2" s="114"/>
      <c r="G2" s="114"/>
      <c r="H2" s="140"/>
      <c r="I2" s="140"/>
      <c r="J2" s="452" t="s">
        <v>17</v>
      </c>
      <c r="K2" s="452"/>
    </row>
    <row r="3" spans="1:11" ht="20.25" customHeight="1">
      <c r="A3" s="449"/>
      <c r="B3" s="453" t="s">
        <v>18</v>
      </c>
      <c r="C3" s="454"/>
      <c r="D3" s="454"/>
      <c r="E3" s="454" t="s">
        <v>19</v>
      </c>
      <c r="F3" s="454"/>
      <c r="G3" s="454"/>
      <c r="H3" s="455" t="s">
        <v>20</v>
      </c>
      <c r="I3" s="455" t="s">
        <v>21</v>
      </c>
      <c r="J3" s="455"/>
      <c r="K3" s="455"/>
    </row>
    <row r="4" spans="1:11" ht="20.25" customHeight="1">
      <c r="A4" s="450"/>
      <c r="B4" s="198" t="s">
        <v>22</v>
      </c>
      <c r="C4" s="199" t="s">
        <v>23</v>
      </c>
      <c r="D4" s="202" t="s">
        <v>24</v>
      </c>
      <c r="E4" s="197" t="s">
        <v>25</v>
      </c>
      <c r="F4" s="199" t="s">
        <v>26</v>
      </c>
      <c r="G4" s="202" t="s">
        <v>24</v>
      </c>
      <c r="H4" s="456"/>
      <c r="I4" s="200" t="s">
        <v>27</v>
      </c>
      <c r="J4" s="201" t="s">
        <v>28</v>
      </c>
      <c r="K4" s="203" t="s">
        <v>29</v>
      </c>
    </row>
    <row r="5" spans="1:11" ht="20.25" customHeight="1">
      <c r="A5" s="120" t="s">
        <v>408</v>
      </c>
      <c r="B5" s="133">
        <v>108</v>
      </c>
      <c r="C5" s="135">
        <v>153</v>
      </c>
      <c r="D5" s="427">
        <v>-45</v>
      </c>
      <c r="E5" s="116">
        <v>372</v>
      </c>
      <c r="F5" s="135">
        <v>374</v>
      </c>
      <c r="G5" s="427">
        <v>-2</v>
      </c>
      <c r="H5" s="150">
        <v>66728</v>
      </c>
      <c r="I5" s="149">
        <v>85240</v>
      </c>
      <c r="J5" s="155">
        <v>90291</v>
      </c>
      <c r="K5" s="428">
        <v>175531</v>
      </c>
    </row>
    <row r="6" spans="1:11" ht="20.25" customHeight="1">
      <c r="A6" s="120" t="s">
        <v>402</v>
      </c>
      <c r="B6" s="133">
        <v>148</v>
      </c>
      <c r="C6" s="135">
        <v>157</v>
      </c>
      <c r="D6" s="427">
        <v>-9</v>
      </c>
      <c r="E6" s="116">
        <v>392</v>
      </c>
      <c r="F6" s="135">
        <v>461</v>
      </c>
      <c r="G6" s="427">
        <v>-69</v>
      </c>
      <c r="H6" s="150">
        <v>66712</v>
      </c>
      <c r="I6" s="149">
        <v>85297</v>
      </c>
      <c r="J6" s="155">
        <v>90281</v>
      </c>
      <c r="K6" s="428">
        <v>175578</v>
      </c>
    </row>
    <row r="7" spans="1:11" ht="20.25" customHeight="1">
      <c r="A7" s="120" t="s">
        <v>357</v>
      </c>
      <c r="B7" s="133">
        <v>132</v>
      </c>
      <c r="C7" s="135">
        <v>170</v>
      </c>
      <c r="D7" s="427">
        <v>-38</v>
      </c>
      <c r="E7" s="116">
        <v>381</v>
      </c>
      <c r="F7" s="135">
        <v>375</v>
      </c>
      <c r="G7" s="427">
        <v>6</v>
      </c>
      <c r="H7" s="150">
        <v>66744</v>
      </c>
      <c r="I7" s="149">
        <v>85359</v>
      </c>
      <c r="J7" s="155">
        <v>90297</v>
      </c>
      <c r="K7" s="428">
        <v>175656</v>
      </c>
    </row>
    <row r="8" spans="1:11" ht="20.25" customHeight="1">
      <c r="A8" s="116" t="s">
        <v>419</v>
      </c>
      <c r="B8" s="133">
        <v>103</v>
      </c>
      <c r="C8" s="135">
        <v>144</v>
      </c>
      <c r="D8" s="427" t="s">
        <v>421</v>
      </c>
      <c r="E8" s="116">
        <v>317</v>
      </c>
      <c r="F8" s="135">
        <v>316</v>
      </c>
      <c r="G8" s="427">
        <v>1</v>
      </c>
      <c r="H8" s="150">
        <v>66741</v>
      </c>
      <c r="I8" s="149">
        <v>85385</v>
      </c>
      <c r="J8" s="155">
        <v>90303</v>
      </c>
      <c r="K8" s="428">
        <v>175688</v>
      </c>
    </row>
    <row r="9" spans="1:11" ht="20.25" customHeight="1">
      <c r="A9" s="116" t="s">
        <v>418</v>
      </c>
      <c r="B9" s="133">
        <v>141</v>
      </c>
      <c r="C9" s="135">
        <v>182</v>
      </c>
      <c r="D9" s="427" t="s">
        <v>421</v>
      </c>
      <c r="E9" s="116">
        <v>393</v>
      </c>
      <c r="F9" s="135">
        <v>336</v>
      </c>
      <c r="G9" s="427">
        <v>57</v>
      </c>
      <c r="H9" s="150">
        <v>66705</v>
      </c>
      <c r="I9" s="149">
        <v>85396</v>
      </c>
      <c r="J9" s="155">
        <v>90332</v>
      </c>
      <c r="K9" s="428">
        <v>175728</v>
      </c>
    </row>
    <row r="10" spans="1:11" ht="20.25" customHeight="1">
      <c r="A10" s="116" t="s">
        <v>417</v>
      </c>
      <c r="B10" s="133">
        <v>115</v>
      </c>
      <c r="C10" s="135">
        <v>159</v>
      </c>
      <c r="D10" s="427" t="s">
        <v>422</v>
      </c>
      <c r="E10" s="116">
        <v>871</v>
      </c>
      <c r="F10" s="135">
        <v>708</v>
      </c>
      <c r="G10" s="427">
        <v>163</v>
      </c>
      <c r="H10" s="150">
        <v>66670</v>
      </c>
      <c r="I10" s="149">
        <v>85389</v>
      </c>
      <c r="J10" s="155">
        <v>90323</v>
      </c>
      <c r="K10" s="428">
        <v>175712</v>
      </c>
    </row>
    <row r="11" spans="1:11" ht="20.25" customHeight="1">
      <c r="A11" s="116" t="s">
        <v>137</v>
      </c>
      <c r="B11" s="133">
        <v>98</v>
      </c>
      <c r="C11" s="135">
        <v>178</v>
      </c>
      <c r="D11" s="109">
        <f t="shared" ref="D11:D16" si="0">B11-C11</f>
        <v>-80</v>
      </c>
      <c r="E11" s="116">
        <v>1234</v>
      </c>
      <c r="F11" s="135">
        <v>1418</v>
      </c>
      <c r="G11" s="317">
        <f t="shared" ref="G11:G16" si="1">E11-F11</f>
        <v>-184</v>
      </c>
      <c r="H11" s="150">
        <v>66456</v>
      </c>
      <c r="I11" s="149">
        <v>85319</v>
      </c>
      <c r="J11" s="155">
        <v>90274</v>
      </c>
      <c r="K11" s="143">
        <f t="shared" ref="K11:K16" si="2">SUM(I11:J11)</f>
        <v>175593</v>
      </c>
    </row>
    <row r="12" spans="1:11" ht="20.25" customHeight="1">
      <c r="A12" s="403" t="s">
        <v>371</v>
      </c>
      <c r="B12" s="133">
        <v>96</v>
      </c>
      <c r="C12" s="135">
        <v>151</v>
      </c>
      <c r="D12" s="109">
        <f t="shared" si="0"/>
        <v>-55</v>
      </c>
      <c r="E12" s="116">
        <v>473</v>
      </c>
      <c r="F12" s="135">
        <v>271</v>
      </c>
      <c r="G12" s="317">
        <f t="shared" si="1"/>
        <v>202</v>
      </c>
      <c r="H12" s="150">
        <v>66324</v>
      </c>
      <c r="I12" s="149">
        <v>85472</v>
      </c>
      <c r="J12" s="155">
        <v>90385</v>
      </c>
      <c r="K12" s="143">
        <f t="shared" si="2"/>
        <v>175857</v>
      </c>
    </row>
    <row r="13" spans="1:11" ht="20.25" customHeight="1">
      <c r="A13" s="403" t="s">
        <v>413</v>
      </c>
      <c r="B13" s="133">
        <v>109</v>
      </c>
      <c r="C13" s="135">
        <v>254</v>
      </c>
      <c r="D13" s="109">
        <f t="shared" si="0"/>
        <v>-145</v>
      </c>
      <c r="E13" s="116">
        <v>360</v>
      </c>
      <c r="F13" s="135">
        <v>295</v>
      </c>
      <c r="G13" s="317">
        <f t="shared" si="1"/>
        <v>65</v>
      </c>
      <c r="H13" s="150">
        <v>66159</v>
      </c>
      <c r="I13" s="149">
        <v>85398</v>
      </c>
      <c r="J13" s="155">
        <v>90312</v>
      </c>
      <c r="K13" s="143">
        <f t="shared" si="2"/>
        <v>175710</v>
      </c>
    </row>
    <row r="14" spans="1:11" ht="20.25" customHeight="1">
      <c r="A14" s="120" t="s">
        <v>405</v>
      </c>
      <c r="B14" s="133">
        <v>111</v>
      </c>
      <c r="C14" s="135">
        <v>163</v>
      </c>
      <c r="D14" s="109">
        <f t="shared" si="0"/>
        <v>-52</v>
      </c>
      <c r="E14" s="116">
        <v>379</v>
      </c>
      <c r="F14" s="135">
        <v>377</v>
      </c>
      <c r="G14" s="317">
        <f t="shared" si="1"/>
        <v>2</v>
      </c>
      <c r="H14" s="150">
        <v>66131</v>
      </c>
      <c r="I14" s="149">
        <v>85400</v>
      </c>
      <c r="J14" s="155">
        <v>90390</v>
      </c>
      <c r="K14" s="143">
        <f t="shared" si="2"/>
        <v>175790</v>
      </c>
    </row>
    <row r="15" spans="1:11" ht="20.25" customHeight="1">
      <c r="A15" s="120" t="s">
        <v>406</v>
      </c>
      <c r="B15" s="133">
        <v>121</v>
      </c>
      <c r="C15" s="135">
        <v>174</v>
      </c>
      <c r="D15" s="109">
        <f t="shared" si="0"/>
        <v>-53</v>
      </c>
      <c r="E15" s="116">
        <v>421</v>
      </c>
      <c r="F15" s="135">
        <v>287</v>
      </c>
      <c r="G15" s="317">
        <f t="shared" si="1"/>
        <v>134</v>
      </c>
      <c r="H15" s="150">
        <v>66134</v>
      </c>
      <c r="I15" s="149">
        <v>85424</v>
      </c>
      <c r="J15" s="155">
        <v>90416</v>
      </c>
      <c r="K15" s="143">
        <f t="shared" si="2"/>
        <v>175840</v>
      </c>
    </row>
    <row r="16" spans="1:11" ht="20.25" customHeight="1">
      <c r="A16" s="120" t="s">
        <v>407</v>
      </c>
      <c r="B16" s="133">
        <v>141</v>
      </c>
      <c r="C16" s="135">
        <v>162</v>
      </c>
      <c r="D16" s="109">
        <f t="shared" si="0"/>
        <v>-21</v>
      </c>
      <c r="E16" s="116">
        <v>406</v>
      </c>
      <c r="F16" s="135">
        <v>350</v>
      </c>
      <c r="G16" s="317">
        <f t="shared" si="1"/>
        <v>56</v>
      </c>
      <c r="H16" s="150">
        <v>66018</v>
      </c>
      <c r="I16" s="149">
        <v>85363</v>
      </c>
      <c r="J16" s="155">
        <v>90396</v>
      </c>
      <c r="K16" s="143">
        <f t="shared" si="2"/>
        <v>175759</v>
      </c>
    </row>
    <row r="17" spans="1:11" ht="20.25" customHeight="1">
      <c r="A17" s="120" t="s">
        <v>408</v>
      </c>
      <c r="B17" s="133">
        <v>129</v>
      </c>
      <c r="C17" s="135">
        <v>151</v>
      </c>
      <c r="D17" s="109">
        <f t="shared" ref="D17:D22" si="3">B17-C17</f>
        <v>-22</v>
      </c>
      <c r="E17" s="116">
        <v>438</v>
      </c>
      <c r="F17" s="135">
        <v>312</v>
      </c>
      <c r="G17" s="317">
        <f t="shared" ref="G17:G22" si="4">E17-F17</f>
        <v>126</v>
      </c>
      <c r="H17" s="150">
        <v>65953</v>
      </c>
      <c r="I17" s="149">
        <v>85342</v>
      </c>
      <c r="J17" s="155">
        <v>90382</v>
      </c>
      <c r="K17" s="143">
        <f t="shared" ref="K17:K22" si="5">SUM(I17:J17)</f>
        <v>175724</v>
      </c>
    </row>
    <row r="18" spans="1:11" ht="20.25" customHeight="1">
      <c r="A18" s="120" t="s">
        <v>402</v>
      </c>
      <c r="B18" s="133">
        <v>121</v>
      </c>
      <c r="C18" s="135">
        <v>162</v>
      </c>
      <c r="D18" s="109">
        <f t="shared" si="3"/>
        <v>-41</v>
      </c>
      <c r="E18" s="116">
        <v>510</v>
      </c>
      <c r="F18" s="135">
        <v>341</v>
      </c>
      <c r="G18" s="317">
        <f t="shared" si="4"/>
        <v>169</v>
      </c>
      <c r="H18" s="150">
        <v>65848</v>
      </c>
      <c r="I18" s="149">
        <v>85299</v>
      </c>
      <c r="J18" s="155">
        <v>90321</v>
      </c>
      <c r="K18" s="143">
        <f t="shared" si="5"/>
        <v>175620</v>
      </c>
    </row>
    <row r="19" spans="1:11" ht="20.25" customHeight="1">
      <c r="A19" s="120" t="s">
        <v>357</v>
      </c>
      <c r="B19" s="133">
        <v>128</v>
      </c>
      <c r="C19" s="135">
        <v>141</v>
      </c>
      <c r="D19" s="109">
        <f t="shared" si="3"/>
        <v>-13</v>
      </c>
      <c r="E19" s="116">
        <v>417</v>
      </c>
      <c r="F19" s="135">
        <v>302</v>
      </c>
      <c r="G19" s="317">
        <f t="shared" si="4"/>
        <v>115</v>
      </c>
      <c r="H19" s="150">
        <v>65735</v>
      </c>
      <c r="I19" s="149">
        <v>85210</v>
      </c>
      <c r="J19" s="155">
        <v>90282</v>
      </c>
      <c r="K19" s="143">
        <f t="shared" si="5"/>
        <v>175492</v>
      </c>
    </row>
    <row r="20" spans="1:11" ht="20.25" customHeight="1">
      <c r="A20" s="120" t="s">
        <v>394</v>
      </c>
      <c r="B20" s="133">
        <v>114</v>
      </c>
      <c r="C20" s="135">
        <v>149</v>
      </c>
      <c r="D20" s="109">
        <f t="shared" si="3"/>
        <v>-35</v>
      </c>
      <c r="E20" s="116">
        <v>328</v>
      </c>
      <c r="F20" s="135">
        <v>304</v>
      </c>
      <c r="G20" s="317">
        <f t="shared" si="4"/>
        <v>24</v>
      </c>
      <c r="H20" s="150">
        <v>65613</v>
      </c>
      <c r="I20" s="149">
        <v>85170</v>
      </c>
      <c r="J20" s="155">
        <v>90220</v>
      </c>
      <c r="K20" s="143">
        <f t="shared" si="5"/>
        <v>175390</v>
      </c>
    </row>
    <row r="21" spans="1:11" ht="20.25" customHeight="1">
      <c r="A21" s="120" t="s">
        <v>395</v>
      </c>
      <c r="B21" s="133">
        <v>124</v>
      </c>
      <c r="C21" s="135">
        <v>163</v>
      </c>
      <c r="D21" s="109">
        <f t="shared" si="3"/>
        <v>-39</v>
      </c>
      <c r="E21" s="116">
        <v>433</v>
      </c>
      <c r="F21" s="135">
        <v>356</v>
      </c>
      <c r="G21" s="317">
        <f t="shared" si="4"/>
        <v>77</v>
      </c>
      <c r="H21" s="150">
        <v>65554</v>
      </c>
      <c r="I21" s="149">
        <v>85169</v>
      </c>
      <c r="J21" s="155">
        <v>90232</v>
      </c>
      <c r="K21" s="143">
        <f t="shared" si="5"/>
        <v>175401</v>
      </c>
    </row>
    <row r="22" spans="1:11" ht="20.25" customHeight="1">
      <c r="A22" s="120" t="s">
        <v>376</v>
      </c>
      <c r="B22" s="133">
        <v>114</v>
      </c>
      <c r="C22" s="135">
        <v>176</v>
      </c>
      <c r="D22" s="109">
        <f t="shared" si="3"/>
        <v>-62</v>
      </c>
      <c r="E22" s="116">
        <v>961</v>
      </c>
      <c r="F22" s="135">
        <v>756</v>
      </c>
      <c r="G22" s="317">
        <f t="shared" si="4"/>
        <v>205</v>
      </c>
      <c r="H22" s="150">
        <v>65457</v>
      </c>
      <c r="I22" s="149">
        <v>85135</v>
      </c>
      <c r="J22" s="155">
        <v>90228</v>
      </c>
      <c r="K22" s="143">
        <f t="shared" si="5"/>
        <v>175363</v>
      </c>
    </row>
    <row r="23" spans="1:11" ht="20.25" customHeight="1">
      <c r="A23" s="120" t="s">
        <v>378</v>
      </c>
      <c r="B23" s="133">
        <v>134</v>
      </c>
      <c r="C23" s="135">
        <v>181</v>
      </c>
      <c r="D23" s="109">
        <f t="shared" ref="D23:D28" si="6">B23-C23</f>
        <v>-47</v>
      </c>
      <c r="E23" s="149">
        <v>1157</v>
      </c>
      <c r="F23" s="155">
        <v>1223</v>
      </c>
      <c r="G23" s="317">
        <f t="shared" ref="G23:G28" si="7">E23-F23</f>
        <v>-66</v>
      </c>
      <c r="H23" s="150">
        <v>65181</v>
      </c>
      <c r="I23" s="149">
        <v>85045</v>
      </c>
      <c r="J23" s="155">
        <v>90175</v>
      </c>
      <c r="K23" s="143">
        <f t="shared" ref="K23:K28" si="8">SUM(I23:J23)</f>
        <v>175220</v>
      </c>
    </row>
    <row r="24" spans="1:11" ht="20.25" customHeight="1">
      <c r="A24" s="120" t="s">
        <v>371</v>
      </c>
      <c r="B24" s="133">
        <v>117</v>
      </c>
      <c r="C24" s="135">
        <v>176</v>
      </c>
      <c r="D24" s="109">
        <f t="shared" si="6"/>
        <v>-59</v>
      </c>
      <c r="E24" s="116">
        <v>432</v>
      </c>
      <c r="F24" s="155">
        <v>256</v>
      </c>
      <c r="G24" s="317">
        <f t="shared" si="7"/>
        <v>176</v>
      </c>
      <c r="H24" s="150">
        <v>65036</v>
      </c>
      <c r="I24" s="149">
        <v>85109</v>
      </c>
      <c r="J24" s="155">
        <v>90224</v>
      </c>
      <c r="K24" s="143">
        <f t="shared" si="8"/>
        <v>175333</v>
      </c>
    </row>
    <row r="25" spans="1:11" ht="20.25" customHeight="1">
      <c r="A25" s="120" t="s">
        <v>372</v>
      </c>
      <c r="B25" s="133">
        <v>130</v>
      </c>
      <c r="C25" s="135">
        <v>253</v>
      </c>
      <c r="D25" s="109">
        <f t="shared" si="6"/>
        <v>-123</v>
      </c>
      <c r="E25" s="116">
        <v>353</v>
      </c>
      <c r="F25" s="155">
        <v>241</v>
      </c>
      <c r="G25" s="317">
        <f t="shared" si="7"/>
        <v>112</v>
      </c>
      <c r="H25" s="150">
        <v>64938</v>
      </c>
      <c r="I25" s="149">
        <v>85019</v>
      </c>
      <c r="J25" s="155">
        <v>90197</v>
      </c>
      <c r="K25" s="143">
        <f t="shared" si="8"/>
        <v>175216</v>
      </c>
    </row>
    <row r="26" spans="1:11" ht="20.25" customHeight="1">
      <c r="A26" s="120" t="s">
        <v>386</v>
      </c>
      <c r="B26" s="133">
        <v>126</v>
      </c>
      <c r="C26" s="135">
        <v>168</v>
      </c>
      <c r="D26" s="109">
        <f t="shared" si="6"/>
        <v>-42</v>
      </c>
      <c r="E26" s="116">
        <v>370</v>
      </c>
      <c r="F26" s="135">
        <v>282</v>
      </c>
      <c r="G26" s="317">
        <f t="shared" si="7"/>
        <v>88</v>
      </c>
      <c r="H26" s="150">
        <v>64858</v>
      </c>
      <c r="I26" s="149">
        <v>85001</v>
      </c>
      <c r="J26" s="155">
        <v>90226</v>
      </c>
      <c r="K26" s="143">
        <f t="shared" si="8"/>
        <v>175227</v>
      </c>
    </row>
    <row r="27" spans="1:11" ht="20.25" customHeight="1">
      <c r="A27" s="120" t="s">
        <v>387</v>
      </c>
      <c r="B27" s="133">
        <v>102</v>
      </c>
      <c r="C27" s="135">
        <v>181</v>
      </c>
      <c r="D27" s="109">
        <f t="shared" si="6"/>
        <v>-79</v>
      </c>
      <c r="E27" s="116">
        <v>385</v>
      </c>
      <c r="F27" s="135">
        <v>265</v>
      </c>
      <c r="G27" s="317">
        <f t="shared" si="7"/>
        <v>120</v>
      </c>
      <c r="H27" s="150">
        <v>64806</v>
      </c>
      <c r="I27" s="149">
        <v>84972</v>
      </c>
      <c r="J27" s="155">
        <v>90209</v>
      </c>
      <c r="K27" s="143">
        <f t="shared" si="8"/>
        <v>175181</v>
      </c>
    </row>
    <row r="28" spans="1:11" ht="20.25" customHeight="1">
      <c r="A28" s="120" t="s">
        <v>388</v>
      </c>
      <c r="B28" s="133">
        <v>123</v>
      </c>
      <c r="C28" s="135">
        <v>186</v>
      </c>
      <c r="D28" s="109">
        <f t="shared" si="6"/>
        <v>-63</v>
      </c>
      <c r="E28" s="116">
        <v>359</v>
      </c>
      <c r="F28" s="135">
        <v>321</v>
      </c>
      <c r="G28" s="317">
        <f t="shared" si="7"/>
        <v>38</v>
      </c>
      <c r="H28" s="150">
        <v>64703</v>
      </c>
      <c r="I28" s="149">
        <v>84968</v>
      </c>
      <c r="J28" s="155">
        <v>90172</v>
      </c>
      <c r="K28" s="143">
        <f t="shared" si="8"/>
        <v>175140</v>
      </c>
    </row>
    <row r="29" spans="1:11" ht="20.25" customHeight="1">
      <c r="A29" s="120" t="s">
        <v>389</v>
      </c>
      <c r="B29" s="126">
        <v>116</v>
      </c>
      <c r="C29" s="118">
        <v>146</v>
      </c>
      <c r="D29" s="109">
        <f t="shared" ref="D29:D34" si="9">B29-C29</f>
        <v>-30</v>
      </c>
      <c r="E29" s="123">
        <v>415</v>
      </c>
      <c r="F29" s="118">
        <v>339</v>
      </c>
      <c r="G29" s="317">
        <f t="shared" ref="G29:G34" si="10">E29-F29</f>
        <v>76</v>
      </c>
      <c r="H29" s="144">
        <v>64665</v>
      </c>
      <c r="I29" s="141">
        <v>84927</v>
      </c>
      <c r="J29" s="142">
        <v>90238</v>
      </c>
      <c r="K29" s="143">
        <f t="shared" ref="K29:K34" si="11">SUM(I29:J29)</f>
        <v>175165</v>
      </c>
    </row>
    <row r="30" spans="1:11" ht="20.25" customHeight="1">
      <c r="A30" s="120" t="s">
        <v>384</v>
      </c>
      <c r="B30" s="133">
        <v>116</v>
      </c>
      <c r="C30" s="135">
        <v>162</v>
      </c>
      <c r="D30" s="109">
        <f t="shared" si="9"/>
        <v>-46</v>
      </c>
      <c r="E30" s="116">
        <v>472</v>
      </c>
      <c r="F30" s="135">
        <v>297</v>
      </c>
      <c r="G30" s="317">
        <f t="shared" si="10"/>
        <v>175</v>
      </c>
      <c r="H30" s="150">
        <v>64600</v>
      </c>
      <c r="I30" s="149">
        <v>84875</v>
      </c>
      <c r="J30" s="155">
        <v>90244</v>
      </c>
      <c r="K30" s="143">
        <f t="shared" si="11"/>
        <v>175119</v>
      </c>
    </row>
    <row r="31" spans="1:11" ht="20.25" customHeight="1">
      <c r="A31" s="120" t="s">
        <v>385</v>
      </c>
      <c r="B31" s="133">
        <v>136</v>
      </c>
      <c r="C31" s="135">
        <v>176</v>
      </c>
      <c r="D31" s="109">
        <f t="shared" si="9"/>
        <v>-40</v>
      </c>
      <c r="E31" s="116">
        <v>444</v>
      </c>
      <c r="F31" s="135">
        <v>282</v>
      </c>
      <c r="G31" s="317">
        <f t="shared" si="10"/>
        <v>162</v>
      </c>
      <c r="H31" s="150">
        <v>64466</v>
      </c>
      <c r="I31" s="149">
        <v>84783</v>
      </c>
      <c r="J31" s="155">
        <v>90207</v>
      </c>
      <c r="K31" s="143">
        <f t="shared" si="11"/>
        <v>174990</v>
      </c>
    </row>
    <row r="32" spans="1:11" ht="20.25" customHeight="1">
      <c r="A32" s="120" t="s">
        <v>359</v>
      </c>
      <c r="B32" s="133">
        <v>129</v>
      </c>
      <c r="C32" s="135">
        <v>148</v>
      </c>
      <c r="D32" s="109">
        <f t="shared" si="9"/>
        <v>-19</v>
      </c>
      <c r="E32" s="116">
        <v>372</v>
      </c>
      <c r="F32" s="135">
        <v>285</v>
      </c>
      <c r="G32" s="317">
        <f t="shared" si="10"/>
        <v>87</v>
      </c>
      <c r="H32" s="150">
        <v>64344</v>
      </c>
      <c r="I32" s="149">
        <v>84697</v>
      </c>
      <c r="J32" s="155">
        <v>90171</v>
      </c>
      <c r="K32" s="143">
        <f t="shared" si="11"/>
        <v>174868</v>
      </c>
    </row>
    <row r="33" spans="1:11" ht="20.25" customHeight="1">
      <c r="A33" s="120" t="s">
        <v>377</v>
      </c>
      <c r="B33" s="133">
        <v>135</v>
      </c>
      <c r="C33" s="135">
        <v>165</v>
      </c>
      <c r="D33" s="109">
        <f t="shared" si="9"/>
        <v>-30</v>
      </c>
      <c r="E33" s="116">
        <v>408</v>
      </c>
      <c r="F33" s="135">
        <v>314</v>
      </c>
      <c r="G33" s="317">
        <f t="shared" si="10"/>
        <v>94</v>
      </c>
      <c r="H33" s="150">
        <v>64231</v>
      </c>
      <c r="I33" s="149">
        <v>84676</v>
      </c>
      <c r="J33" s="155">
        <v>90124</v>
      </c>
      <c r="K33" s="143">
        <f t="shared" si="11"/>
        <v>174800</v>
      </c>
    </row>
    <row r="34" spans="1:11" ht="20.25" customHeight="1">
      <c r="A34" s="120" t="s">
        <v>376</v>
      </c>
      <c r="B34" s="133">
        <v>110</v>
      </c>
      <c r="C34" s="135">
        <v>146</v>
      </c>
      <c r="D34" s="109">
        <f t="shared" si="9"/>
        <v>-36</v>
      </c>
      <c r="E34" s="116">
        <v>857</v>
      </c>
      <c r="F34" s="135">
        <v>809</v>
      </c>
      <c r="G34" s="317">
        <f t="shared" si="10"/>
        <v>48</v>
      </c>
      <c r="H34" s="150">
        <v>64137</v>
      </c>
      <c r="I34" s="149">
        <v>84618</v>
      </c>
      <c r="J34" s="155">
        <v>90118</v>
      </c>
      <c r="K34" s="143">
        <f t="shared" si="11"/>
        <v>174736</v>
      </c>
    </row>
    <row r="35" spans="1:11" ht="20.25" customHeight="1">
      <c r="A35" s="120" t="s">
        <v>378</v>
      </c>
      <c r="B35" s="133">
        <v>143</v>
      </c>
      <c r="C35" s="135">
        <v>189</v>
      </c>
      <c r="D35" s="109">
        <f>B35-C35</f>
        <v>-46</v>
      </c>
      <c r="E35" s="149">
        <v>1163</v>
      </c>
      <c r="F35" s="155">
        <v>1265</v>
      </c>
      <c r="G35" s="317">
        <f t="shared" ref="G35:G40" si="12">E35-F35</f>
        <v>-102</v>
      </c>
      <c r="H35" s="150">
        <v>63920</v>
      </c>
      <c r="I35" s="149">
        <v>84630</v>
      </c>
      <c r="J35" s="155">
        <v>90094</v>
      </c>
      <c r="K35" s="143">
        <f t="shared" ref="K35:K40" si="13">SUM(I35:J35)</f>
        <v>174724</v>
      </c>
    </row>
    <row r="36" spans="1:11" ht="20.25" customHeight="1">
      <c r="A36" s="120" t="s">
        <v>371</v>
      </c>
      <c r="B36" s="133">
        <v>122</v>
      </c>
      <c r="C36" s="135">
        <v>182</v>
      </c>
      <c r="D36" s="109">
        <f>B36-C36</f>
        <v>-60</v>
      </c>
      <c r="E36" s="149">
        <v>331</v>
      </c>
      <c r="F36" s="155">
        <v>293</v>
      </c>
      <c r="G36" s="143">
        <f t="shared" si="12"/>
        <v>38</v>
      </c>
      <c r="H36" s="150">
        <v>63731</v>
      </c>
      <c r="I36" s="149">
        <v>84704</v>
      </c>
      <c r="J36" s="155">
        <v>90168</v>
      </c>
      <c r="K36" s="143">
        <f t="shared" si="13"/>
        <v>174872</v>
      </c>
    </row>
    <row r="37" spans="1:11" ht="20.25" customHeight="1">
      <c r="A37" s="120" t="s">
        <v>372</v>
      </c>
      <c r="B37" s="133">
        <v>125</v>
      </c>
      <c r="C37" s="135">
        <v>190</v>
      </c>
      <c r="D37" s="109">
        <f>B37-C37</f>
        <v>-65</v>
      </c>
      <c r="E37" s="149">
        <v>277</v>
      </c>
      <c r="F37" s="155">
        <v>266</v>
      </c>
      <c r="G37" s="143">
        <f t="shared" si="12"/>
        <v>11</v>
      </c>
      <c r="H37" s="150">
        <v>63724</v>
      </c>
      <c r="I37" s="149">
        <v>84705</v>
      </c>
      <c r="J37" s="155">
        <v>90189</v>
      </c>
      <c r="K37" s="143">
        <f t="shared" si="13"/>
        <v>174894</v>
      </c>
    </row>
    <row r="38" spans="1:11" ht="20.25" customHeight="1">
      <c r="A38" s="120" t="s">
        <v>373</v>
      </c>
      <c r="B38" s="133">
        <v>110</v>
      </c>
      <c r="C38" s="135">
        <v>151</v>
      </c>
      <c r="D38" s="109">
        <f t="shared" ref="D38:D43" si="14">B38-C38</f>
        <v>-41</v>
      </c>
      <c r="E38" s="116">
        <v>296</v>
      </c>
      <c r="F38" s="135">
        <v>323</v>
      </c>
      <c r="G38" s="109">
        <f t="shared" si="12"/>
        <v>-27</v>
      </c>
      <c r="H38" s="150">
        <v>63726</v>
      </c>
      <c r="I38" s="149">
        <v>84717</v>
      </c>
      <c r="J38" s="155">
        <v>90231</v>
      </c>
      <c r="K38" s="143">
        <f t="shared" si="13"/>
        <v>174948</v>
      </c>
    </row>
    <row r="39" spans="1:11" ht="20.25" customHeight="1">
      <c r="A39" s="120" t="s">
        <v>366</v>
      </c>
      <c r="B39" s="133">
        <v>125</v>
      </c>
      <c r="C39" s="135">
        <v>162</v>
      </c>
      <c r="D39" s="109">
        <f t="shared" si="14"/>
        <v>-37</v>
      </c>
      <c r="E39" s="116">
        <v>357</v>
      </c>
      <c r="F39" s="135">
        <v>291</v>
      </c>
      <c r="G39" s="109">
        <f t="shared" si="12"/>
        <v>66</v>
      </c>
      <c r="H39" s="150">
        <v>63779</v>
      </c>
      <c r="I39" s="149">
        <v>84780</v>
      </c>
      <c r="J39" s="155">
        <v>90236</v>
      </c>
      <c r="K39" s="143">
        <f t="shared" si="13"/>
        <v>175016</v>
      </c>
    </row>
    <row r="40" spans="1:11" ht="20.25" customHeight="1">
      <c r="A40" s="120" t="s">
        <v>367</v>
      </c>
      <c r="B40" s="133">
        <v>114</v>
      </c>
      <c r="C40" s="135">
        <v>165</v>
      </c>
      <c r="D40" s="109">
        <f t="shared" si="14"/>
        <v>-51</v>
      </c>
      <c r="E40" s="116">
        <v>313</v>
      </c>
      <c r="F40" s="135">
        <v>301</v>
      </c>
      <c r="G40" s="109">
        <f t="shared" si="12"/>
        <v>12</v>
      </c>
      <c r="H40" s="150">
        <v>63686</v>
      </c>
      <c r="I40" s="149">
        <v>84763</v>
      </c>
      <c r="J40" s="155">
        <v>90224</v>
      </c>
      <c r="K40" s="143">
        <f t="shared" si="13"/>
        <v>174987</v>
      </c>
    </row>
    <row r="41" spans="1:11" ht="20.25" customHeight="1">
      <c r="A41" s="120" t="s">
        <v>368</v>
      </c>
      <c r="B41" s="133">
        <v>150</v>
      </c>
      <c r="C41" s="135">
        <v>176</v>
      </c>
      <c r="D41" s="109">
        <f t="shared" si="14"/>
        <v>-26</v>
      </c>
      <c r="E41" s="116">
        <v>351</v>
      </c>
      <c r="F41" s="135">
        <v>312</v>
      </c>
      <c r="G41" s="109">
        <f t="shared" ref="G41:G46" si="15">E41-F41</f>
        <v>39</v>
      </c>
      <c r="H41" s="150">
        <v>63669</v>
      </c>
      <c r="I41" s="149">
        <v>84790</v>
      </c>
      <c r="J41" s="155">
        <v>90236</v>
      </c>
      <c r="K41" s="143">
        <f t="shared" ref="K41:K46" si="16">SUM(I41:J41)</f>
        <v>175026</v>
      </c>
    </row>
    <row r="42" spans="1:11" ht="20.25" customHeight="1">
      <c r="A42" s="120" t="s">
        <v>358</v>
      </c>
      <c r="B42" s="133">
        <v>130</v>
      </c>
      <c r="C42" s="135">
        <v>164</v>
      </c>
      <c r="D42" s="109">
        <f t="shared" si="14"/>
        <v>-34</v>
      </c>
      <c r="E42" s="116">
        <v>355</v>
      </c>
      <c r="F42" s="135">
        <v>386</v>
      </c>
      <c r="G42" s="109">
        <f t="shared" si="15"/>
        <v>-31</v>
      </c>
      <c r="H42" s="150">
        <v>63620</v>
      </c>
      <c r="I42" s="149">
        <v>84780</v>
      </c>
      <c r="J42" s="155">
        <v>90233</v>
      </c>
      <c r="K42" s="143">
        <f t="shared" si="16"/>
        <v>175013</v>
      </c>
    </row>
    <row r="43" spans="1:11" ht="20.25" customHeight="1">
      <c r="A43" s="120" t="s">
        <v>357</v>
      </c>
      <c r="B43" s="133">
        <v>133</v>
      </c>
      <c r="C43" s="135">
        <v>154</v>
      </c>
      <c r="D43" s="109">
        <f t="shared" si="14"/>
        <v>-21</v>
      </c>
      <c r="E43" s="116">
        <v>394</v>
      </c>
      <c r="F43" s="135">
        <v>331</v>
      </c>
      <c r="G43" s="109">
        <f t="shared" si="15"/>
        <v>63</v>
      </c>
      <c r="H43" s="150">
        <v>63636</v>
      </c>
      <c r="I43" s="149">
        <v>84798</v>
      </c>
      <c r="J43" s="155">
        <v>90280</v>
      </c>
      <c r="K43" s="143">
        <f t="shared" si="16"/>
        <v>175078</v>
      </c>
    </row>
    <row r="44" spans="1:11" ht="20.25" customHeight="1">
      <c r="A44" s="120" t="s">
        <v>359</v>
      </c>
      <c r="B44" s="126">
        <v>115</v>
      </c>
      <c r="C44" s="118">
        <v>141</v>
      </c>
      <c r="D44" s="109">
        <f t="shared" ref="D44:D49" si="17">B44-C44</f>
        <v>-26</v>
      </c>
      <c r="E44" s="123">
        <v>317</v>
      </c>
      <c r="F44" s="118">
        <v>285</v>
      </c>
      <c r="G44" s="109">
        <f t="shared" si="15"/>
        <v>32</v>
      </c>
      <c r="H44" s="144">
        <v>63548</v>
      </c>
      <c r="I44" s="141">
        <v>84788</v>
      </c>
      <c r="J44" s="257">
        <v>90248</v>
      </c>
      <c r="K44" s="143">
        <f t="shared" si="16"/>
        <v>175036</v>
      </c>
    </row>
    <row r="45" spans="1:11" ht="20.25" customHeight="1">
      <c r="A45" s="129" t="s">
        <v>336</v>
      </c>
      <c r="B45" s="126">
        <v>164</v>
      </c>
      <c r="C45" s="118">
        <v>189</v>
      </c>
      <c r="D45" s="107">
        <f t="shared" si="17"/>
        <v>-25</v>
      </c>
      <c r="E45" s="123">
        <v>339</v>
      </c>
      <c r="F45" s="118">
        <v>289</v>
      </c>
      <c r="G45" s="107">
        <f t="shared" si="15"/>
        <v>50</v>
      </c>
      <c r="H45" s="144">
        <v>63474</v>
      </c>
      <c r="I45" s="141">
        <v>84772</v>
      </c>
      <c r="J45" s="257">
        <v>90258</v>
      </c>
      <c r="K45" s="154">
        <f t="shared" si="16"/>
        <v>175030</v>
      </c>
    </row>
    <row r="46" spans="1:11" ht="20.25" customHeight="1">
      <c r="A46" s="129" t="s">
        <v>335</v>
      </c>
      <c r="B46" s="126">
        <v>140</v>
      </c>
      <c r="C46" s="118">
        <v>162</v>
      </c>
      <c r="D46" s="107">
        <f t="shared" si="17"/>
        <v>-22</v>
      </c>
      <c r="E46" s="123">
        <v>781</v>
      </c>
      <c r="F46" s="118">
        <v>711</v>
      </c>
      <c r="G46" s="107">
        <f t="shared" si="15"/>
        <v>70</v>
      </c>
      <c r="H46" s="144">
        <v>63429</v>
      </c>
      <c r="I46" s="141">
        <v>84748</v>
      </c>
      <c r="J46" s="257">
        <v>90257</v>
      </c>
      <c r="K46" s="154">
        <f t="shared" si="16"/>
        <v>175005</v>
      </c>
    </row>
    <row r="47" spans="1:11" ht="20.25" customHeight="1">
      <c r="A47" s="129" t="s">
        <v>337</v>
      </c>
      <c r="B47" s="128">
        <v>130</v>
      </c>
      <c r="C47" s="151">
        <v>172</v>
      </c>
      <c r="D47" s="107">
        <f t="shared" si="17"/>
        <v>-42</v>
      </c>
      <c r="E47" s="152">
        <v>1183</v>
      </c>
      <c r="F47" s="151">
        <v>1279</v>
      </c>
      <c r="G47" s="107">
        <f t="shared" ref="G47:G52" si="18">E47-F47</f>
        <v>-96</v>
      </c>
      <c r="H47" s="153">
        <v>63231</v>
      </c>
      <c r="I47" s="152">
        <v>84707</v>
      </c>
      <c r="J47" s="151">
        <v>90250</v>
      </c>
      <c r="K47" s="154">
        <f t="shared" ref="K47:K52" si="19">SUM(I47:J47)</f>
        <v>174957</v>
      </c>
    </row>
    <row r="48" spans="1:11" ht="20.25" customHeight="1">
      <c r="A48" s="129" t="s">
        <v>298</v>
      </c>
      <c r="B48" s="126">
        <v>134</v>
      </c>
      <c r="C48" s="142">
        <v>220</v>
      </c>
      <c r="D48" s="112">
        <f t="shared" si="17"/>
        <v>-86</v>
      </c>
      <c r="E48" s="141">
        <v>356</v>
      </c>
      <c r="F48" s="142">
        <v>297</v>
      </c>
      <c r="G48" s="112">
        <f t="shared" si="18"/>
        <v>59</v>
      </c>
      <c r="H48" s="144">
        <v>63025</v>
      </c>
      <c r="I48" s="141">
        <v>84806</v>
      </c>
      <c r="J48" s="142">
        <v>90289</v>
      </c>
      <c r="K48" s="214">
        <f t="shared" si="19"/>
        <v>175095</v>
      </c>
    </row>
    <row r="49" spans="1:11" ht="20.25" customHeight="1">
      <c r="A49" s="129" t="s">
        <v>299</v>
      </c>
      <c r="B49" s="126">
        <v>113</v>
      </c>
      <c r="C49" s="142">
        <v>208</v>
      </c>
      <c r="D49" s="112">
        <f t="shared" si="17"/>
        <v>-95</v>
      </c>
      <c r="E49" s="141">
        <v>335</v>
      </c>
      <c r="F49" s="142">
        <v>236</v>
      </c>
      <c r="G49" s="112">
        <f t="shared" si="18"/>
        <v>99</v>
      </c>
      <c r="H49" s="144">
        <v>63012</v>
      </c>
      <c r="I49" s="141">
        <v>84779</v>
      </c>
      <c r="J49" s="142">
        <v>90343</v>
      </c>
      <c r="K49" s="214">
        <f t="shared" si="19"/>
        <v>175122</v>
      </c>
    </row>
    <row r="50" spans="1:11" ht="20.25" customHeight="1">
      <c r="A50" s="129" t="s">
        <v>297</v>
      </c>
      <c r="B50" s="128">
        <v>127</v>
      </c>
      <c r="C50" s="122">
        <v>161</v>
      </c>
      <c r="D50" s="112">
        <f t="shared" ref="D50:D55" si="20">B50-C50</f>
        <v>-34</v>
      </c>
      <c r="E50" s="125">
        <v>401</v>
      </c>
      <c r="F50" s="122">
        <v>272</v>
      </c>
      <c r="G50" s="112">
        <f t="shared" si="18"/>
        <v>129</v>
      </c>
      <c r="H50" s="153">
        <v>62919</v>
      </c>
      <c r="I50" s="152">
        <v>84759</v>
      </c>
      <c r="J50" s="151">
        <v>90359</v>
      </c>
      <c r="K50" s="214">
        <f t="shared" si="19"/>
        <v>175118</v>
      </c>
    </row>
    <row r="51" spans="1:11" ht="20.25" customHeight="1">
      <c r="A51" s="129" t="s">
        <v>293</v>
      </c>
      <c r="B51" s="126">
        <v>132</v>
      </c>
      <c r="C51" s="118">
        <v>140</v>
      </c>
      <c r="D51" s="112">
        <f t="shared" si="20"/>
        <v>-8</v>
      </c>
      <c r="E51" s="123">
        <v>361</v>
      </c>
      <c r="F51" s="118">
        <v>301</v>
      </c>
      <c r="G51" s="112">
        <f t="shared" si="18"/>
        <v>60</v>
      </c>
      <c r="H51" s="144">
        <v>62876</v>
      </c>
      <c r="I51" s="141">
        <v>84681</v>
      </c>
      <c r="J51" s="142">
        <v>90342</v>
      </c>
      <c r="K51" s="214">
        <f t="shared" si="19"/>
        <v>175023</v>
      </c>
    </row>
    <row r="52" spans="1:11" ht="20.25" customHeight="1">
      <c r="A52" s="129" t="s">
        <v>292</v>
      </c>
      <c r="B52" s="126">
        <v>138</v>
      </c>
      <c r="C52" s="118">
        <v>167</v>
      </c>
      <c r="D52" s="112">
        <f t="shared" si="20"/>
        <v>-29</v>
      </c>
      <c r="E52" s="123">
        <v>444</v>
      </c>
      <c r="F52" s="118">
        <v>248</v>
      </c>
      <c r="G52" s="112">
        <f t="shared" si="18"/>
        <v>196</v>
      </c>
      <c r="H52" s="144">
        <v>62789</v>
      </c>
      <c r="I52" s="141">
        <v>84646</v>
      </c>
      <c r="J52" s="142">
        <v>90325</v>
      </c>
      <c r="K52" s="214">
        <f t="shared" si="19"/>
        <v>174971</v>
      </c>
    </row>
    <row r="53" spans="1:11" ht="20.25" customHeight="1">
      <c r="A53" s="129" t="s">
        <v>296</v>
      </c>
      <c r="B53" s="128">
        <v>133</v>
      </c>
      <c r="C53" s="122">
        <v>160</v>
      </c>
      <c r="D53" s="112">
        <f t="shared" si="20"/>
        <v>-27</v>
      </c>
      <c r="E53" s="125">
        <v>380</v>
      </c>
      <c r="F53" s="122">
        <v>318</v>
      </c>
      <c r="G53" s="112">
        <f t="shared" ref="G53:G58" si="21">E53-F53</f>
        <v>62</v>
      </c>
      <c r="H53" s="153">
        <v>62628</v>
      </c>
      <c r="I53" s="152">
        <v>84537</v>
      </c>
      <c r="J53" s="151">
        <v>90267</v>
      </c>
      <c r="K53" s="214">
        <f t="shared" ref="K53:K59" si="22">SUM(I53:J53)</f>
        <v>174804</v>
      </c>
    </row>
    <row r="54" spans="1:11" ht="20.25" customHeight="1">
      <c r="A54" s="123" t="s">
        <v>284</v>
      </c>
      <c r="B54" s="126">
        <v>132</v>
      </c>
      <c r="C54" s="118">
        <v>169</v>
      </c>
      <c r="D54" s="111">
        <f t="shared" si="20"/>
        <v>-37</v>
      </c>
      <c r="E54" s="123">
        <v>369</v>
      </c>
      <c r="F54" s="118">
        <v>326</v>
      </c>
      <c r="G54" s="111">
        <f t="shared" si="21"/>
        <v>43</v>
      </c>
      <c r="H54" s="144">
        <v>62534</v>
      </c>
      <c r="I54" s="141">
        <v>84477</v>
      </c>
      <c r="J54" s="142">
        <v>90292</v>
      </c>
      <c r="K54" s="143">
        <f t="shared" si="22"/>
        <v>174769</v>
      </c>
    </row>
    <row r="55" spans="1:11" ht="20.25" customHeight="1">
      <c r="A55" s="123" t="s">
        <v>285</v>
      </c>
      <c r="B55" s="126">
        <v>149</v>
      </c>
      <c r="C55" s="118">
        <v>137</v>
      </c>
      <c r="D55" s="111">
        <f t="shared" si="20"/>
        <v>12</v>
      </c>
      <c r="E55" s="123">
        <v>320</v>
      </c>
      <c r="F55" s="118">
        <v>288</v>
      </c>
      <c r="G55" s="111">
        <f t="shared" si="21"/>
        <v>32</v>
      </c>
      <c r="H55" s="144">
        <v>62497</v>
      </c>
      <c r="I55" s="141">
        <v>84400</v>
      </c>
      <c r="J55" s="142">
        <v>90323</v>
      </c>
      <c r="K55" s="143">
        <f t="shared" si="22"/>
        <v>174723</v>
      </c>
    </row>
    <row r="56" spans="1:11" ht="20.25" customHeight="1">
      <c r="A56" s="125" t="s">
        <v>286</v>
      </c>
      <c r="B56" s="128">
        <v>125</v>
      </c>
      <c r="C56" s="122">
        <v>188</v>
      </c>
      <c r="D56" s="112">
        <f t="shared" ref="D56:D62" si="23">B56-C56</f>
        <v>-63</v>
      </c>
      <c r="E56" s="125">
        <v>370</v>
      </c>
      <c r="F56" s="122">
        <v>308</v>
      </c>
      <c r="G56" s="112">
        <f t="shared" si="21"/>
        <v>62</v>
      </c>
      <c r="H56" s="153">
        <v>62421</v>
      </c>
      <c r="I56" s="152">
        <v>84400</v>
      </c>
      <c r="J56" s="151">
        <v>90319</v>
      </c>
      <c r="K56" s="143">
        <f t="shared" si="22"/>
        <v>174719</v>
      </c>
    </row>
    <row r="57" spans="1:11" ht="20.25" customHeight="1">
      <c r="A57" s="125" t="s">
        <v>275</v>
      </c>
      <c r="B57" s="126">
        <v>136</v>
      </c>
      <c r="C57" s="118">
        <v>155</v>
      </c>
      <c r="D57" s="112">
        <f t="shared" si="23"/>
        <v>-19</v>
      </c>
      <c r="E57" s="123">
        <v>408</v>
      </c>
      <c r="F57" s="118">
        <v>282</v>
      </c>
      <c r="G57" s="112">
        <f t="shared" si="21"/>
        <v>126</v>
      </c>
      <c r="H57" s="144">
        <v>62353</v>
      </c>
      <c r="I57" s="141">
        <v>84381</v>
      </c>
      <c r="J57" s="142">
        <v>90339</v>
      </c>
      <c r="K57" s="143">
        <f t="shared" si="22"/>
        <v>174720</v>
      </c>
    </row>
    <row r="58" spans="1:11" ht="20.25" customHeight="1">
      <c r="A58" s="125" t="s">
        <v>276</v>
      </c>
      <c r="B58" s="126">
        <v>150</v>
      </c>
      <c r="C58" s="118">
        <v>180</v>
      </c>
      <c r="D58" s="112">
        <f t="shared" si="23"/>
        <v>-30</v>
      </c>
      <c r="E58" s="123">
        <v>839</v>
      </c>
      <c r="F58" s="118">
        <v>734</v>
      </c>
      <c r="G58" s="112">
        <f t="shared" si="21"/>
        <v>105</v>
      </c>
      <c r="H58" s="144">
        <v>62233</v>
      </c>
      <c r="I58" s="141">
        <v>84307</v>
      </c>
      <c r="J58" s="142">
        <v>90306</v>
      </c>
      <c r="K58" s="143">
        <f t="shared" si="22"/>
        <v>174613</v>
      </c>
    </row>
    <row r="59" spans="1:11" ht="20.25" customHeight="1">
      <c r="A59" s="123" t="s">
        <v>277</v>
      </c>
      <c r="B59" s="126">
        <v>128</v>
      </c>
      <c r="C59" s="118">
        <v>221</v>
      </c>
      <c r="D59" s="111">
        <f t="shared" si="23"/>
        <v>-93</v>
      </c>
      <c r="E59" s="141">
        <v>1176</v>
      </c>
      <c r="F59" s="142">
        <v>1284</v>
      </c>
      <c r="G59" s="111">
        <f t="shared" ref="G59:G64" si="24">E59-F59</f>
        <v>-108</v>
      </c>
      <c r="H59" s="144">
        <v>62038</v>
      </c>
      <c r="I59" s="141">
        <v>84284</v>
      </c>
      <c r="J59" s="155">
        <v>90254</v>
      </c>
      <c r="K59" s="143">
        <f t="shared" si="22"/>
        <v>174538</v>
      </c>
    </row>
    <row r="60" spans="1:11" ht="20.25" customHeight="1">
      <c r="A60" s="132" t="s">
        <v>266</v>
      </c>
      <c r="B60" s="131">
        <v>116</v>
      </c>
      <c r="C60" s="115">
        <v>181</v>
      </c>
      <c r="D60" s="112">
        <f t="shared" si="23"/>
        <v>-65</v>
      </c>
      <c r="E60" s="132">
        <v>342</v>
      </c>
      <c r="F60" s="115">
        <v>270</v>
      </c>
      <c r="G60" s="112">
        <f t="shared" si="24"/>
        <v>72</v>
      </c>
      <c r="H60" s="62">
        <v>61912</v>
      </c>
      <c r="I60" s="148">
        <v>84416</v>
      </c>
      <c r="J60" s="142">
        <v>90323</v>
      </c>
      <c r="K60" s="143">
        <f>SUM(I60:J60)</f>
        <v>174739</v>
      </c>
    </row>
    <row r="61" spans="1:11" ht="20.25" customHeight="1">
      <c r="A61" s="123" t="s">
        <v>210</v>
      </c>
      <c r="B61" s="126">
        <v>144</v>
      </c>
      <c r="C61" s="118">
        <v>254</v>
      </c>
      <c r="D61" s="112">
        <f t="shared" si="23"/>
        <v>-110</v>
      </c>
      <c r="E61" s="123">
        <v>328</v>
      </c>
      <c r="F61" s="118">
        <v>217</v>
      </c>
      <c r="G61" s="112">
        <f t="shared" si="24"/>
        <v>111</v>
      </c>
      <c r="H61" s="144">
        <v>61830</v>
      </c>
      <c r="I61" s="141">
        <v>84403</v>
      </c>
      <c r="J61" s="142">
        <v>90329</v>
      </c>
      <c r="K61" s="145">
        <f>SUM(I61:J61)</f>
        <v>174732</v>
      </c>
    </row>
    <row r="62" spans="1:11" ht="20.25" customHeight="1">
      <c r="A62" s="116" t="s">
        <v>260</v>
      </c>
      <c r="B62" s="133">
        <v>105</v>
      </c>
      <c r="C62" s="135">
        <v>174</v>
      </c>
      <c r="D62" s="111">
        <f t="shared" si="23"/>
        <v>-69</v>
      </c>
      <c r="E62" s="116">
        <v>278</v>
      </c>
      <c r="F62" s="135">
        <v>274</v>
      </c>
      <c r="G62" s="111">
        <f t="shared" si="24"/>
        <v>4</v>
      </c>
      <c r="H62" s="150">
        <v>61780</v>
      </c>
      <c r="I62" s="149">
        <v>84375</v>
      </c>
      <c r="J62" s="155">
        <v>90356</v>
      </c>
      <c r="K62" s="235">
        <f>SUM(I62:J62)</f>
        <v>174731</v>
      </c>
    </row>
    <row r="63" spans="1:11" ht="20.25" customHeight="1">
      <c r="A63" s="123" t="s">
        <v>167</v>
      </c>
      <c r="B63" s="126">
        <v>113</v>
      </c>
      <c r="C63" s="118">
        <v>163</v>
      </c>
      <c r="D63" s="112">
        <f t="shared" ref="D63:D70" si="25">B63-C63</f>
        <v>-50</v>
      </c>
      <c r="E63" s="123">
        <v>300</v>
      </c>
      <c r="F63" s="118">
        <v>263</v>
      </c>
      <c r="G63" s="112">
        <f t="shared" si="24"/>
        <v>37</v>
      </c>
      <c r="H63" s="144">
        <v>61780</v>
      </c>
      <c r="I63" s="141">
        <v>84412</v>
      </c>
      <c r="J63" s="142">
        <v>90384</v>
      </c>
      <c r="K63" s="145">
        <f>SUM(I63:J63)</f>
        <v>174796</v>
      </c>
    </row>
    <row r="64" spans="1:11" ht="20.25" customHeight="1">
      <c r="A64" s="120" t="s">
        <v>157</v>
      </c>
      <c r="B64" s="128">
        <v>142</v>
      </c>
      <c r="C64" s="122">
        <v>164</v>
      </c>
      <c r="D64" s="112">
        <f t="shared" si="25"/>
        <v>-22</v>
      </c>
      <c r="E64" s="125">
        <v>376</v>
      </c>
      <c r="F64" s="122">
        <v>291</v>
      </c>
      <c r="G64" s="112">
        <f t="shared" si="24"/>
        <v>85</v>
      </c>
      <c r="H64" s="153">
        <v>61730</v>
      </c>
      <c r="I64" s="152">
        <v>84454</v>
      </c>
      <c r="J64" s="151">
        <v>90355</v>
      </c>
      <c r="K64" s="145">
        <f>SUM(I64:J64)</f>
        <v>174809</v>
      </c>
    </row>
    <row r="65" spans="1:11" ht="20.25" customHeight="1">
      <c r="A65" s="132" t="s">
        <v>259</v>
      </c>
      <c r="B65" s="131">
        <v>137</v>
      </c>
      <c r="C65" s="115">
        <v>172</v>
      </c>
      <c r="D65" s="112">
        <f t="shared" si="25"/>
        <v>-35</v>
      </c>
      <c r="E65" s="132">
        <v>385</v>
      </c>
      <c r="F65" s="115">
        <v>315</v>
      </c>
      <c r="G65" s="112">
        <f t="shared" ref="G65:G70" si="26">E65-F65</f>
        <v>70</v>
      </c>
      <c r="H65" s="62">
        <v>61619</v>
      </c>
      <c r="I65" s="148">
        <v>84416</v>
      </c>
      <c r="J65" s="151">
        <v>90330</v>
      </c>
      <c r="K65" s="147">
        <f t="shared" ref="K65:K70" si="27">SUM(I65:J65)</f>
        <v>174746</v>
      </c>
    </row>
    <row r="66" spans="1:11" ht="20.25" customHeight="1">
      <c r="A66" s="123" t="s">
        <v>142</v>
      </c>
      <c r="B66" s="126">
        <v>130</v>
      </c>
      <c r="C66" s="118">
        <v>138</v>
      </c>
      <c r="D66" s="112">
        <f t="shared" si="25"/>
        <v>-8</v>
      </c>
      <c r="E66" s="123">
        <v>382</v>
      </c>
      <c r="F66" s="118">
        <v>287</v>
      </c>
      <c r="G66" s="112">
        <f t="shared" si="26"/>
        <v>95</v>
      </c>
      <c r="H66" s="144">
        <v>61559</v>
      </c>
      <c r="I66" s="141">
        <v>84380</v>
      </c>
      <c r="J66" s="190">
        <v>90331</v>
      </c>
      <c r="K66" s="143">
        <f t="shared" si="27"/>
        <v>174711</v>
      </c>
    </row>
    <row r="67" spans="1:11" ht="20.25" customHeight="1">
      <c r="A67" s="120" t="s">
        <v>143</v>
      </c>
      <c r="B67" s="128">
        <v>138</v>
      </c>
      <c r="C67" s="122">
        <v>145</v>
      </c>
      <c r="D67" s="112">
        <f t="shared" si="25"/>
        <v>-7</v>
      </c>
      <c r="E67" s="125">
        <v>365</v>
      </c>
      <c r="F67" s="122">
        <v>281</v>
      </c>
      <c r="G67" s="112">
        <f t="shared" si="26"/>
        <v>84</v>
      </c>
      <c r="H67" s="153">
        <v>61483</v>
      </c>
      <c r="I67" s="152">
        <v>84310</v>
      </c>
      <c r="J67" s="191">
        <v>90314</v>
      </c>
      <c r="K67" s="143">
        <f t="shared" si="27"/>
        <v>174624</v>
      </c>
    </row>
    <row r="68" spans="1:11" ht="20.25" customHeight="1">
      <c r="A68" s="116" t="s">
        <v>256</v>
      </c>
      <c r="B68" s="133">
        <v>121</v>
      </c>
      <c r="C68" s="135">
        <v>149</v>
      </c>
      <c r="D68" s="111">
        <f t="shared" si="25"/>
        <v>-28</v>
      </c>
      <c r="E68" s="116">
        <v>263</v>
      </c>
      <c r="F68" s="135">
        <v>281</v>
      </c>
      <c r="G68" s="111">
        <f t="shared" si="26"/>
        <v>-18</v>
      </c>
      <c r="H68" s="150">
        <v>61385</v>
      </c>
      <c r="I68" s="149">
        <v>84279</v>
      </c>
      <c r="J68" s="155">
        <v>90268</v>
      </c>
      <c r="K68" s="235">
        <f t="shared" si="27"/>
        <v>174547</v>
      </c>
    </row>
    <row r="69" spans="1:11" ht="20.25" customHeight="1">
      <c r="A69" s="123" t="s">
        <v>139</v>
      </c>
      <c r="B69" s="126">
        <v>119</v>
      </c>
      <c r="C69" s="118">
        <v>143</v>
      </c>
      <c r="D69" s="112">
        <f t="shared" si="25"/>
        <v>-24</v>
      </c>
      <c r="E69" s="123">
        <v>333</v>
      </c>
      <c r="F69" s="118">
        <v>300</v>
      </c>
      <c r="G69" s="112">
        <f t="shared" si="26"/>
        <v>33</v>
      </c>
      <c r="H69" s="144">
        <v>61352</v>
      </c>
      <c r="I69" s="141">
        <v>84271</v>
      </c>
      <c r="J69" s="190">
        <v>90322</v>
      </c>
      <c r="K69" s="143">
        <f t="shared" si="27"/>
        <v>174593</v>
      </c>
    </row>
    <row r="70" spans="1:11" ht="20.25" customHeight="1">
      <c r="A70" s="120" t="s">
        <v>140</v>
      </c>
      <c r="B70" s="128">
        <v>121</v>
      </c>
      <c r="C70" s="122">
        <v>160</v>
      </c>
      <c r="D70" s="112">
        <f t="shared" si="25"/>
        <v>-39</v>
      </c>
      <c r="E70" s="125">
        <v>858</v>
      </c>
      <c r="F70" s="122">
        <v>740</v>
      </c>
      <c r="G70" s="112">
        <f t="shared" si="26"/>
        <v>118</v>
      </c>
      <c r="H70" s="153">
        <v>61271</v>
      </c>
      <c r="I70" s="152">
        <v>84269</v>
      </c>
      <c r="J70" s="191">
        <v>90315</v>
      </c>
      <c r="K70" s="143">
        <f t="shared" si="27"/>
        <v>174584</v>
      </c>
    </row>
    <row r="71" spans="1:11" ht="20.25" customHeight="1">
      <c r="A71" s="132" t="s">
        <v>253</v>
      </c>
      <c r="B71" s="131">
        <v>133</v>
      </c>
      <c r="C71" s="115">
        <v>150</v>
      </c>
      <c r="D71" s="112">
        <f t="shared" ref="D71:D76" si="28">B71-C71</f>
        <v>-17</v>
      </c>
      <c r="E71" s="132">
        <v>973</v>
      </c>
      <c r="F71" s="115">
        <v>1358</v>
      </c>
      <c r="G71" s="112">
        <f t="shared" ref="G71:G78" si="29">E71-F71</f>
        <v>-385</v>
      </c>
      <c r="H71" s="62">
        <v>61052</v>
      </c>
      <c r="I71" s="148">
        <v>84224</v>
      </c>
      <c r="J71" s="146">
        <v>90281</v>
      </c>
      <c r="K71" s="147">
        <f t="shared" ref="K71:K76" si="30">SUM(I71:J71)</f>
        <v>174505</v>
      </c>
    </row>
    <row r="72" spans="1:11" ht="20.25" customHeight="1">
      <c r="A72" s="123" t="s">
        <v>130</v>
      </c>
      <c r="B72" s="126">
        <v>114</v>
      </c>
      <c r="C72" s="118">
        <v>153</v>
      </c>
      <c r="D72" s="112">
        <f t="shared" si="28"/>
        <v>-39</v>
      </c>
      <c r="E72" s="123">
        <v>370</v>
      </c>
      <c r="F72" s="118">
        <v>244</v>
      </c>
      <c r="G72" s="112">
        <f t="shared" si="29"/>
        <v>126</v>
      </c>
      <c r="H72" s="144">
        <v>61035</v>
      </c>
      <c r="I72" s="141">
        <v>84443</v>
      </c>
      <c r="J72" s="142">
        <v>90464</v>
      </c>
      <c r="K72" s="143">
        <f t="shared" si="30"/>
        <v>174907</v>
      </c>
    </row>
    <row r="73" spans="1:11" ht="20.25" customHeight="1">
      <c r="A73" s="120" t="s">
        <v>210</v>
      </c>
      <c r="B73" s="126">
        <v>134</v>
      </c>
      <c r="C73" s="118">
        <v>215</v>
      </c>
      <c r="D73" s="111">
        <f t="shared" si="28"/>
        <v>-81</v>
      </c>
      <c r="E73" s="123">
        <v>285</v>
      </c>
      <c r="F73" s="118">
        <v>233</v>
      </c>
      <c r="G73" s="111">
        <f t="shared" si="29"/>
        <v>52</v>
      </c>
      <c r="H73" s="144">
        <v>60949</v>
      </c>
      <c r="I73" s="141">
        <v>84434</v>
      </c>
      <c r="J73" s="142">
        <v>90386</v>
      </c>
      <c r="K73" s="143">
        <f t="shared" si="30"/>
        <v>174820</v>
      </c>
    </row>
    <row r="74" spans="1:11" ht="20.25" customHeight="1">
      <c r="A74" s="123" t="s">
        <v>247</v>
      </c>
      <c r="B74" s="126">
        <v>115</v>
      </c>
      <c r="C74" s="118">
        <v>172</v>
      </c>
      <c r="D74" s="111">
        <f t="shared" si="28"/>
        <v>-57</v>
      </c>
      <c r="E74" s="123">
        <v>289</v>
      </c>
      <c r="F74" s="118">
        <v>221</v>
      </c>
      <c r="G74" s="111">
        <f t="shared" si="29"/>
        <v>68</v>
      </c>
      <c r="H74" s="144">
        <v>60930</v>
      </c>
      <c r="I74" s="141">
        <v>84434</v>
      </c>
      <c r="J74" s="142">
        <v>90415</v>
      </c>
      <c r="K74" s="235">
        <f t="shared" si="30"/>
        <v>174849</v>
      </c>
    </row>
    <row r="75" spans="1:11" ht="20.25" customHeight="1">
      <c r="A75" s="123" t="s">
        <v>226</v>
      </c>
      <c r="B75" s="128">
        <v>135</v>
      </c>
      <c r="C75" s="122">
        <v>167</v>
      </c>
      <c r="D75" s="112">
        <f t="shared" si="28"/>
        <v>-32</v>
      </c>
      <c r="E75" s="125">
        <v>300</v>
      </c>
      <c r="F75" s="122">
        <v>307</v>
      </c>
      <c r="G75" s="112">
        <f t="shared" si="29"/>
        <v>-7</v>
      </c>
      <c r="H75" s="153">
        <v>60912</v>
      </c>
      <c r="I75" s="152">
        <v>84408</v>
      </c>
      <c r="J75" s="151">
        <v>90430</v>
      </c>
      <c r="K75" s="143">
        <f t="shared" si="30"/>
        <v>174838</v>
      </c>
    </row>
    <row r="76" spans="1:11" ht="20.25" customHeight="1">
      <c r="A76" s="123" t="s">
        <v>227</v>
      </c>
      <c r="B76" s="128">
        <v>157</v>
      </c>
      <c r="C76" s="122">
        <v>173</v>
      </c>
      <c r="D76" s="112">
        <f t="shared" si="28"/>
        <v>-16</v>
      </c>
      <c r="E76" s="125">
        <v>345</v>
      </c>
      <c r="F76" s="122">
        <v>290</v>
      </c>
      <c r="G76" s="112">
        <f t="shared" si="29"/>
        <v>55</v>
      </c>
      <c r="H76" s="153">
        <v>60882</v>
      </c>
      <c r="I76" s="152">
        <v>84447</v>
      </c>
      <c r="J76" s="151">
        <v>90430</v>
      </c>
      <c r="K76" s="143">
        <f t="shared" si="30"/>
        <v>174877</v>
      </c>
    </row>
    <row r="77" spans="1:11" ht="20.25" customHeight="1">
      <c r="A77" s="125" t="s">
        <v>246</v>
      </c>
      <c r="B77" s="128">
        <v>134</v>
      </c>
      <c r="C77" s="122">
        <v>156</v>
      </c>
      <c r="D77" s="112">
        <f t="shared" ref="D77:D82" si="31">B77-C77</f>
        <v>-22</v>
      </c>
      <c r="E77" s="125">
        <v>372</v>
      </c>
      <c r="F77" s="122">
        <v>267</v>
      </c>
      <c r="G77" s="112">
        <f t="shared" si="29"/>
        <v>105</v>
      </c>
      <c r="H77" s="153">
        <v>60855</v>
      </c>
      <c r="I77" s="152">
        <v>84385</v>
      </c>
      <c r="J77" s="151">
        <v>90453</v>
      </c>
      <c r="K77" s="214">
        <f>SUM(I77:J77)</f>
        <v>174838</v>
      </c>
    </row>
    <row r="78" spans="1:11" ht="20.25" customHeight="1">
      <c r="A78" s="125" t="s">
        <v>215</v>
      </c>
      <c r="B78" s="128">
        <v>118</v>
      </c>
      <c r="C78" s="122">
        <v>149</v>
      </c>
      <c r="D78" s="112">
        <f t="shared" si="31"/>
        <v>-31</v>
      </c>
      <c r="E78" s="125">
        <v>330</v>
      </c>
      <c r="F78" s="122">
        <v>317</v>
      </c>
      <c r="G78" s="112">
        <f t="shared" si="29"/>
        <v>13</v>
      </c>
      <c r="H78" s="153">
        <v>60755</v>
      </c>
      <c r="I78" s="152">
        <v>84335</v>
      </c>
      <c r="J78" s="151">
        <v>90420</v>
      </c>
      <c r="K78" s="143">
        <f>SUM(I78:J78)</f>
        <v>174755</v>
      </c>
    </row>
    <row r="79" spans="1:11" ht="20.25" customHeight="1">
      <c r="A79" s="125" t="s">
        <v>216</v>
      </c>
      <c r="B79" s="128">
        <v>142</v>
      </c>
      <c r="C79" s="122">
        <v>165</v>
      </c>
      <c r="D79" s="112">
        <f t="shared" si="31"/>
        <v>-23</v>
      </c>
      <c r="E79" s="125">
        <v>292</v>
      </c>
      <c r="F79" s="122">
        <v>263</v>
      </c>
      <c r="G79" s="112">
        <f>E79-F79</f>
        <v>29</v>
      </c>
      <c r="H79" s="153">
        <v>60735</v>
      </c>
      <c r="I79" s="152">
        <v>84348</v>
      </c>
      <c r="J79" s="151">
        <v>90425</v>
      </c>
      <c r="K79" s="143">
        <f>SUM(I79:J79)</f>
        <v>174773</v>
      </c>
    </row>
    <row r="80" spans="1:11" ht="20.25" customHeight="1">
      <c r="A80" s="132" t="s">
        <v>244</v>
      </c>
      <c r="B80" s="128">
        <v>112</v>
      </c>
      <c r="C80" s="122">
        <v>141</v>
      </c>
      <c r="D80" s="112">
        <f t="shared" si="31"/>
        <v>-29</v>
      </c>
      <c r="E80" s="125">
        <v>279</v>
      </c>
      <c r="F80" s="122">
        <v>282</v>
      </c>
      <c r="G80" s="112">
        <f>E80-F80</f>
        <v>-3</v>
      </c>
      <c r="H80" s="153">
        <v>60691</v>
      </c>
      <c r="I80" s="152">
        <v>84326</v>
      </c>
      <c r="J80" s="151">
        <v>90441</v>
      </c>
      <c r="K80" s="147">
        <f t="shared" ref="K80:K85" si="32">SUM(I80:J80)</f>
        <v>174767</v>
      </c>
    </row>
    <row r="81" spans="1:11" ht="20.25" customHeight="1">
      <c r="A81" s="123" t="s">
        <v>139</v>
      </c>
      <c r="B81" s="128">
        <v>156</v>
      </c>
      <c r="C81" s="122">
        <v>184</v>
      </c>
      <c r="D81" s="112">
        <f t="shared" si="31"/>
        <v>-28</v>
      </c>
      <c r="E81" s="125">
        <v>356</v>
      </c>
      <c r="F81" s="122">
        <v>246</v>
      </c>
      <c r="G81" s="112">
        <f>E81-F81</f>
        <v>110</v>
      </c>
      <c r="H81" s="153">
        <v>60707</v>
      </c>
      <c r="I81" s="152">
        <v>84362</v>
      </c>
      <c r="J81" s="151">
        <v>90437</v>
      </c>
      <c r="K81" s="143">
        <f t="shared" si="32"/>
        <v>174799</v>
      </c>
    </row>
    <row r="82" spans="1:11" ht="20.25" customHeight="1">
      <c r="A82" s="120" t="s">
        <v>140</v>
      </c>
      <c r="B82" s="126">
        <v>121</v>
      </c>
      <c r="C82" s="118">
        <v>184</v>
      </c>
      <c r="D82" s="111">
        <f t="shared" si="31"/>
        <v>-63</v>
      </c>
      <c r="E82" s="123">
        <v>818</v>
      </c>
      <c r="F82" s="118">
        <v>740</v>
      </c>
      <c r="G82" s="111">
        <f>E82-F82</f>
        <v>78</v>
      </c>
      <c r="H82" s="144">
        <v>60573</v>
      </c>
      <c r="I82" s="141">
        <v>84327</v>
      </c>
      <c r="J82" s="142">
        <v>90390</v>
      </c>
      <c r="K82" s="143">
        <f t="shared" si="32"/>
        <v>174717</v>
      </c>
    </row>
    <row r="83" spans="1:11" ht="20.25" customHeight="1">
      <c r="A83" s="132" t="s">
        <v>242</v>
      </c>
      <c r="B83" s="128">
        <v>113</v>
      </c>
      <c r="C83" s="122">
        <v>190</v>
      </c>
      <c r="D83" s="112">
        <f t="shared" ref="D83:D88" si="33">B83-C83</f>
        <v>-77</v>
      </c>
      <c r="E83" s="125">
        <v>989</v>
      </c>
      <c r="F83" s="122">
        <v>1204</v>
      </c>
      <c r="G83" s="112">
        <f t="shared" ref="G83:G88" si="34">E83-F83</f>
        <v>-215</v>
      </c>
      <c r="H83" s="153">
        <v>60395</v>
      </c>
      <c r="I83" s="152">
        <v>84303</v>
      </c>
      <c r="J83" s="151">
        <v>90399</v>
      </c>
      <c r="K83" s="147">
        <f t="shared" si="32"/>
        <v>174702</v>
      </c>
    </row>
    <row r="84" spans="1:11" ht="20.25" customHeight="1">
      <c r="A84" s="123" t="s">
        <v>130</v>
      </c>
      <c r="B84" s="128">
        <v>122</v>
      </c>
      <c r="C84" s="122">
        <v>166</v>
      </c>
      <c r="D84" s="112">
        <f t="shared" si="33"/>
        <v>-44</v>
      </c>
      <c r="E84" s="125">
        <v>347</v>
      </c>
      <c r="F84" s="122">
        <v>235</v>
      </c>
      <c r="G84" s="112">
        <f t="shared" si="34"/>
        <v>112</v>
      </c>
      <c r="H84" s="153">
        <v>60368</v>
      </c>
      <c r="I84" s="152">
        <v>84458</v>
      </c>
      <c r="J84" s="151">
        <v>90536</v>
      </c>
      <c r="K84" s="143">
        <f t="shared" si="32"/>
        <v>174994</v>
      </c>
    </row>
    <row r="85" spans="1:11" ht="20.25" customHeight="1">
      <c r="A85" s="120" t="s">
        <v>210</v>
      </c>
      <c r="B85" s="126">
        <v>145</v>
      </c>
      <c r="C85" s="118">
        <v>186</v>
      </c>
      <c r="D85" s="111">
        <f t="shared" si="33"/>
        <v>-41</v>
      </c>
      <c r="E85" s="123">
        <v>215</v>
      </c>
      <c r="F85" s="118">
        <v>241</v>
      </c>
      <c r="G85" s="111">
        <f t="shared" si="34"/>
        <v>-26</v>
      </c>
      <c r="H85" s="144">
        <v>60306</v>
      </c>
      <c r="I85" s="141">
        <v>84446</v>
      </c>
      <c r="J85" s="142">
        <v>90480</v>
      </c>
      <c r="K85" s="143">
        <f t="shared" si="32"/>
        <v>174926</v>
      </c>
    </row>
    <row r="86" spans="1:11" ht="20.25" customHeight="1">
      <c r="A86" s="123" t="s">
        <v>225</v>
      </c>
      <c r="B86" s="126">
        <v>114</v>
      </c>
      <c r="C86" s="118">
        <v>164</v>
      </c>
      <c r="D86" s="111">
        <f t="shared" si="33"/>
        <v>-50</v>
      </c>
      <c r="E86" s="123">
        <v>238</v>
      </c>
      <c r="F86" s="118">
        <v>210</v>
      </c>
      <c r="G86" s="111">
        <f t="shared" si="34"/>
        <v>28</v>
      </c>
      <c r="H86" s="144">
        <v>60336</v>
      </c>
      <c r="I86" s="141">
        <v>84475</v>
      </c>
      <c r="J86" s="142">
        <v>90518</v>
      </c>
      <c r="K86" s="143">
        <f t="shared" ref="K86:K91" si="35">SUM(I86:J86)</f>
        <v>174993</v>
      </c>
    </row>
    <row r="87" spans="1:11" ht="20.25" customHeight="1">
      <c r="A87" s="123" t="s">
        <v>226</v>
      </c>
      <c r="B87" s="126">
        <v>136</v>
      </c>
      <c r="C87" s="118">
        <v>176</v>
      </c>
      <c r="D87" s="109">
        <f t="shared" si="33"/>
        <v>-40</v>
      </c>
      <c r="E87" s="123">
        <v>308</v>
      </c>
      <c r="F87" s="118">
        <v>244</v>
      </c>
      <c r="G87" s="111">
        <f t="shared" si="34"/>
        <v>64</v>
      </c>
      <c r="H87" s="144">
        <v>60324</v>
      </c>
      <c r="I87" s="141">
        <v>84475</v>
      </c>
      <c r="J87" s="142">
        <v>90540</v>
      </c>
      <c r="K87" s="145">
        <f t="shared" si="35"/>
        <v>175015</v>
      </c>
    </row>
    <row r="88" spans="1:11" ht="20.25" customHeight="1">
      <c r="A88" s="123" t="s">
        <v>227</v>
      </c>
      <c r="B88" s="126">
        <v>168</v>
      </c>
      <c r="C88" s="118">
        <v>188</v>
      </c>
      <c r="D88" s="109">
        <f t="shared" si="33"/>
        <v>-20</v>
      </c>
      <c r="E88" s="123">
        <v>439</v>
      </c>
      <c r="F88" s="118">
        <v>268</v>
      </c>
      <c r="G88" s="111">
        <f t="shared" si="34"/>
        <v>171</v>
      </c>
      <c r="H88" s="144">
        <v>60270</v>
      </c>
      <c r="I88" s="141">
        <v>84432</v>
      </c>
      <c r="J88" s="142">
        <v>90559</v>
      </c>
      <c r="K88" s="145">
        <f t="shared" si="35"/>
        <v>174991</v>
      </c>
    </row>
    <row r="89" spans="1:11" ht="20.25" customHeight="1">
      <c r="A89" s="123" t="s">
        <v>224</v>
      </c>
      <c r="B89" s="126">
        <v>110</v>
      </c>
      <c r="C89" s="118">
        <v>135</v>
      </c>
      <c r="D89" s="111">
        <f t="shared" ref="D89:D94" si="36">B89-C89</f>
        <v>-25</v>
      </c>
      <c r="E89" s="123">
        <v>322</v>
      </c>
      <c r="F89" s="118">
        <v>292</v>
      </c>
      <c r="G89" s="111">
        <f t="shared" ref="G89:G94" si="37">E89-F89</f>
        <v>30</v>
      </c>
      <c r="H89" s="144">
        <v>60143</v>
      </c>
      <c r="I89" s="141">
        <v>84334</v>
      </c>
      <c r="J89" s="142">
        <v>90506</v>
      </c>
      <c r="K89" s="145">
        <f t="shared" si="35"/>
        <v>174840</v>
      </c>
    </row>
    <row r="90" spans="1:11" ht="20.25" customHeight="1">
      <c r="A90" s="123" t="s">
        <v>215</v>
      </c>
      <c r="B90" s="126">
        <v>137</v>
      </c>
      <c r="C90" s="118">
        <v>166</v>
      </c>
      <c r="D90" s="109">
        <f t="shared" si="36"/>
        <v>-29</v>
      </c>
      <c r="E90" s="123">
        <v>389</v>
      </c>
      <c r="F90" s="118">
        <v>306</v>
      </c>
      <c r="G90" s="111">
        <f t="shared" si="37"/>
        <v>83</v>
      </c>
      <c r="H90" s="144">
        <v>60081</v>
      </c>
      <c r="I90" s="141">
        <v>84317</v>
      </c>
      <c r="J90" s="142">
        <v>90518</v>
      </c>
      <c r="K90" s="145">
        <f t="shared" si="35"/>
        <v>174835</v>
      </c>
    </row>
    <row r="91" spans="1:11" ht="20.25" customHeight="1">
      <c r="A91" s="123" t="s">
        <v>216</v>
      </c>
      <c r="B91" s="126">
        <v>129</v>
      </c>
      <c r="C91" s="118">
        <v>152</v>
      </c>
      <c r="D91" s="109">
        <f t="shared" si="36"/>
        <v>-23</v>
      </c>
      <c r="E91" s="123">
        <v>298</v>
      </c>
      <c r="F91" s="118">
        <v>457</v>
      </c>
      <c r="G91" s="111">
        <f t="shared" si="37"/>
        <v>-159</v>
      </c>
      <c r="H91" s="144">
        <v>60001</v>
      </c>
      <c r="I91" s="141">
        <v>84274</v>
      </c>
      <c r="J91" s="142">
        <v>90507</v>
      </c>
      <c r="K91" s="145">
        <f t="shared" si="35"/>
        <v>174781</v>
      </c>
    </row>
    <row r="92" spans="1:11" ht="20.25" customHeight="1">
      <c r="A92" s="123" t="s">
        <v>141</v>
      </c>
      <c r="B92" s="126">
        <v>117</v>
      </c>
      <c r="C92" s="118">
        <v>135</v>
      </c>
      <c r="D92" s="111">
        <f t="shared" si="36"/>
        <v>-18</v>
      </c>
      <c r="E92" s="123">
        <v>284</v>
      </c>
      <c r="F92" s="118">
        <v>251</v>
      </c>
      <c r="G92" s="111">
        <f t="shared" si="37"/>
        <v>33</v>
      </c>
      <c r="H92" s="144">
        <v>60124</v>
      </c>
      <c r="I92" s="141">
        <v>84380</v>
      </c>
      <c r="J92" s="142">
        <v>90583</v>
      </c>
      <c r="K92" s="145">
        <f t="shared" ref="K92:K97" si="38">SUM(I92:J92)</f>
        <v>174963</v>
      </c>
    </row>
    <row r="93" spans="1:11" ht="20.25" customHeight="1">
      <c r="A93" s="123" t="s">
        <v>139</v>
      </c>
      <c r="B93" s="126">
        <v>121</v>
      </c>
      <c r="C93" s="118">
        <v>186</v>
      </c>
      <c r="D93" s="111">
        <f t="shared" si="36"/>
        <v>-65</v>
      </c>
      <c r="E93" s="123">
        <v>361</v>
      </c>
      <c r="F93" s="118">
        <v>273</v>
      </c>
      <c r="G93" s="111">
        <f t="shared" si="37"/>
        <v>88</v>
      </c>
      <c r="H93" s="144">
        <v>60080</v>
      </c>
      <c r="I93" s="141">
        <v>84365</v>
      </c>
      <c r="J93" s="142">
        <v>90583</v>
      </c>
      <c r="K93" s="145">
        <f t="shared" si="38"/>
        <v>174948</v>
      </c>
    </row>
    <row r="94" spans="1:11" ht="20.25" customHeight="1">
      <c r="A94" s="123" t="s">
        <v>140</v>
      </c>
      <c r="B94" s="126">
        <v>132</v>
      </c>
      <c r="C94" s="118">
        <v>152</v>
      </c>
      <c r="D94" s="111">
        <f t="shared" si="36"/>
        <v>-20</v>
      </c>
      <c r="E94" s="123">
        <v>778</v>
      </c>
      <c r="F94" s="118">
        <v>793</v>
      </c>
      <c r="G94" s="111">
        <f t="shared" si="37"/>
        <v>-15</v>
      </c>
      <c r="H94" s="144">
        <v>60032</v>
      </c>
      <c r="I94" s="141">
        <v>84334</v>
      </c>
      <c r="J94" s="142">
        <v>90591</v>
      </c>
      <c r="K94" s="145">
        <f t="shared" si="38"/>
        <v>174925</v>
      </c>
    </row>
    <row r="95" spans="1:11" ht="20.25" customHeight="1">
      <c r="A95" s="123" t="s">
        <v>137</v>
      </c>
      <c r="B95" s="139">
        <v>104</v>
      </c>
      <c r="C95" s="118">
        <v>150</v>
      </c>
      <c r="D95" s="111">
        <f t="shared" ref="D95:D100" si="39">B95-C95</f>
        <v>-46</v>
      </c>
      <c r="E95" s="123">
        <v>943</v>
      </c>
      <c r="F95" s="118">
        <v>1203</v>
      </c>
      <c r="G95" s="111">
        <f t="shared" ref="G95:G100" si="40">E95-F95</f>
        <v>-260</v>
      </c>
      <c r="H95" s="144">
        <v>59857</v>
      </c>
      <c r="I95" s="141">
        <v>84347</v>
      </c>
      <c r="J95" s="142">
        <v>90613</v>
      </c>
      <c r="K95" s="145">
        <f t="shared" si="38"/>
        <v>174960</v>
      </c>
    </row>
    <row r="96" spans="1:11" ht="20.25" customHeight="1">
      <c r="A96" s="123" t="s">
        <v>209</v>
      </c>
      <c r="B96" s="139">
        <v>131</v>
      </c>
      <c r="C96" s="118">
        <v>168</v>
      </c>
      <c r="D96" s="109">
        <f t="shared" si="39"/>
        <v>-37</v>
      </c>
      <c r="E96" s="123">
        <v>258</v>
      </c>
      <c r="F96" s="118">
        <v>308</v>
      </c>
      <c r="G96" s="109">
        <f t="shared" si="40"/>
        <v>-50</v>
      </c>
      <c r="H96" s="144">
        <v>59808</v>
      </c>
      <c r="I96" s="141">
        <v>84481</v>
      </c>
      <c r="J96" s="142">
        <v>90785</v>
      </c>
      <c r="K96" s="143">
        <f t="shared" si="38"/>
        <v>175266</v>
      </c>
    </row>
    <row r="97" spans="1:11" ht="20.25" customHeight="1">
      <c r="A97" s="120" t="s">
        <v>210</v>
      </c>
      <c r="B97" s="139">
        <v>131</v>
      </c>
      <c r="C97" s="118">
        <v>214</v>
      </c>
      <c r="D97" s="111">
        <f t="shared" si="39"/>
        <v>-83</v>
      </c>
      <c r="E97" s="123">
        <v>213</v>
      </c>
      <c r="F97" s="118">
        <v>243</v>
      </c>
      <c r="G97" s="111">
        <f t="shared" si="40"/>
        <v>-30</v>
      </c>
      <c r="H97" s="144">
        <v>59867</v>
      </c>
      <c r="I97" s="141">
        <v>84519</v>
      </c>
      <c r="J97" s="142">
        <v>90834</v>
      </c>
      <c r="K97" s="143">
        <f t="shared" si="38"/>
        <v>175353</v>
      </c>
    </row>
    <row r="98" spans="1:11" ht="20.25" customHeight="1">
      <c r="A98" s="123" t="s">
        <v>205</v>
      </c>
      <c r="B98" s="139">
        <v>104</v>
      </c>
      <c r="C98" s="118">
        <v>138</v>
      </c>
      <c r="D98" s="111">
        <f t="shared" si="39"/>
        <v>-34</v>
      </c>
      <c r="E98" s="123">
        <v>282</v>
      </c>
      <c r="F98" s="118">
        <v>206</v>
      </c>
      <c r="G98" s="111">
        <f t="shared" si="40"/>
        <v>76</v>
      </c>
      <c r="H98" s="144">
        <v>59895</v>
      </c>
      <c r="I98" s="141">
        <v>84595</v>
      </c>
      <c r="J98" s="142">
        <v>90871</v>
      </c>
      <c r="K98" s="145">
        <f t="shared" ref="K98:K103" si="41">SUM(I98:J98)</f>
        <v>175466</v>
      </c>
    </row>
    <row r="99" spans="1:11" ht="20.25" customHeight="1">
      <c r="A99" s="123" t="s">
        <v>203</v>
      </c>
      <c r="B99" s="139">
        <v>127</v>
      </c>
      <c r="C99" s="118">
        <v>142</v>
      </c>
      <c r="D99" s="109">
        <f t="shared" si="39"/>
        <v>-15</v>
      </c>
      <c r="E99" s="123">
        <v>241</v>
      </c>
      <c r="F99" s="118">
        <v>269</v>
      </c>
      <c r="G99" s="109">
        <f t="shared" si="40"/>
        <v>-28</v>
      </c>
      <c r="H99" s="144">
        <v>59850</v>
      </c>
      <c r="I99" s="141">
        <v>84592</v>
      </c>
      <c r="J99" s="142">
        <v>90832</v>
      </c>
      <c r="K99" s="143">
        <f t="shared" si="41"/>
        <v>175424</v>
      </c>
    </row>
    <row r="100" spans="1:11" ht="20.25" customHeight="1">
      <c r="A100" s="123" t="s">
        <v>204</v>
      </c>
      <c r="B100" s="139">
        <v>129</v>
      </c>
      <c r="C100" s="118">
        <v>172</v>
      </c>
      <c r="D100" s="111">
        <f t="shared" si="39"/>
        <v>-43</v>
      </c>
      <c r="E100" s="123">
        <v>322</v>
      </c>
      <c r="F100" s="118">
        <v>312</v>
      </c>
      <c r="G100" s="111">
        <f t="shared" si="40"/>
        <v>10</v>
      </c>
      <c r="H100" s="144">
        <v>59828</v>
      </c>
      <c r="I100" s="141">
        <v>84628</v>
      </c>
      <c r="J100" s="142">
        <v>90839</v>
      </c>
      <c r="K100" s="143">
        <f t="shared" si="41"/>
        <v>175467</v>
      </c>
    </row>
    <row r="101" spans="1:11" ht="20.25" customHeight="1">
      <c r="A101" s="120" t="s">
        <v>201</v>
      </c>
      <c r="B101" s="121">
        <v>125</v>
      </c>
      <c r="C101" s="118">
        <v>108</v>
      </c>
      <c r="D101" s="111">
        <f t="shared" ref="D101:D107" si="42">B101-C101</f>
        <v>17</v>
      </c>
      <c r="E101" s="123">
        <v>244</v>
      </c>
      <c r="F101" s="118">
        <v>262</v>
      </c>
      <c r="G101" s="111">
        <f t="shared" ref="G101:G108" si="43">E101-F101</f>
        <v>-18</v>
      </c>
      <c r="H101" s="144">
        <v>51142</v>
      </c>
      <c r="I101" s="141">
        <v>70752</v>
      </c>
      <c r="J101" s="142">
        <v>76410</v>
      </c>
      <c r="K101" s="145">
        <f t="shared" si="41"/>
        <v>147162</v>
      </c>
    </row>
    <row r="102" spans="1:11" ht="20.25" customHeight="1">
      <c r="A102" s="120" t="s">
        <v>202</v>
      </c>
      <c r="B102" s="121">
        <v>117</v>
      </c>
      <c r="C102" s="118">
        <v>149</v>
      </c>
      <c r="D102" s="111">
        <f t="shared" si="42"/>
        <v>-32</v>
      </c>
      <c r="E102" s="123">
        <v>312</v>
      </c>
      <c r="F102" s="118">
        <v>275</v>
      </c>
      <c r="G102" s="111">
        <f t="shared" si="43"/>
        <v>37</v>
      </c>
      <c r="H102" s="144">
        <v>51153</v>
      </c>
      <c r="I102" s="141">
        <v>70732</v>
      </c>
      <c r="J102" s="142">
        <v>76431</v>
      </c>
      <c r="K102" s="145">
        <f t="shared" si="41"/>
        <v>147163</v>
      </c>
    </row>
    <row r="103" spans="1:11" ht="20.25" customHeight="1">
      <c r="A103" s="120" t="s">
        <v>143</v>
      </c>
      <c r="B103" s="121">
        <v>114</v>
      </c>
      <c r="C103" s="118">
        <v>121</v>
      </c>
      <c r="D103" s="111">
        <f t="shared" si="42"/>
        <v>-7</v>
      </c>
      <c r="E103" s="123">
        <v>251</v>
      </c>
      <c r="F103" s="118">
        <v>218</v>
      </c>
      <c r="G103" s="111">
        <f t="shared" si="43"/>
        <v>33</v>
      </c>
      <c r="H103" s="144">
        <v>51121</v>
      </c>
      <c r="I103" s="141">
        <v>70771</v>
      </c>
      <c r="J103" s="142">
        <v>76387</v>
      </c>
      <c r="K103" s="145">
        <f t="shared" si="41"/>
        <v>147158</v>
      </c>
    </row>
    <row r="104" spans="1:11" ht="20.25" customHeight="1">
      <c r="A104" s="120" t="s">
        <v>198</v>
      </c>
      <c r="B104" s="121">
        <v>99</v>
      </c>
      <c r="C104" s="118">
        <v>131</v>
      </c>
      <c r="D104" s="111">
        <f t="shared" si="42"/>
        <v>-32</v>
      </c>
      <c r="E104" s="123">
        <v>245</v>
      </c>
      <c r="F104" s="118">
        <v>229</v>
      </c>
      <c r="G104" s="111">
        <f t="shared" si="43"/>
        <v>16</v>
      </c>
      <c r="H104" s="144">
        <v>51110</v>
      </c>
      <c r="I104" s="141">
        <v>70766</v>
      </c>
      <c r="J104" s="142">
        <v>76366</v>
      </c>
      <c r="K104" s="145">
        <f t="shared" ref="K104:K109" si="44">SUM(I104:J104)</f>
        <v>147132</v>
      </c>
    </row>
    <row r="105" spans="1:11" ht="20.25" customHeight="1">
      <c r="A105" s="120" t="s">
        <v>139</v>
      </c>
      <c r="B105" s="121">
        <v>119</v>
      </c>
      <c r="C105" s="118">
        <v>133</v>
      </c>
      <c r="D105" s="111">
        <f t="shared" si="42"/>
        <v>-14</v>
      </c>
      <c r="E105" s="123">
        <v>271</v>
      </c>
      <c r="F105" s="118">
        <v>286</v>
      </c>
      <c r="G105" s="111">
        <f t="shared" si="43"/>
        <v>-15</v>
      </c>
      <c r="H105" s="144">
        <v>51079</v>
      </c>
      <c r="I105" s="141">
        <v>70800</v>
      </c>
      <c r="J105" s="142">
        <v>76347</v>
      </c>
      <c r="K105" s="145">
        <f t="shared" si="44"/>
        <v>147147</v>
      </c>
    </row>
    <row r="106" spans="1:11" ht="20.25" customHeight="1">
      <c r="A106" s="120" t="s">
        <v>140</v>
      </c>
      <c r="B106" s="121">
        <v>110</v>
      </c>
      <c r="C106" s="118">
        <v>126</v>
      </c>
      <c r="D106" s="111">
        <f t="shared" si="42"/>
        <v>-16</v>
      </c>
      <c r="E106" s="123">
        <v>823</v>
      </c>
      <c r="F106" s="118">
        <v>755</v>
      </c>
      <c r="G106" s="111">
        <f t="shared" si="43"/>
        <v>68</v>
      </c>
      <c r="H106" s="144">
        <v>51051</v>
      </c>
      <c r="I106" s="141">
        <v>70802</v>
      </c>
      <c r="J106" s="142">
        <v>76374</v>
      </c>
      <c r="K106" s="145">
        <f t="shared" si="44"/>
        <v>147176</v>
      </c>
    </row>
    <row r="107" spans="1:11" ht="20.25" customHeight="1">
      <c r="A107" s="120" t="s">
        <v>197</v>
      </c>
      <c r="B107" s="121">
        <v>116</v>
      </c>
      <c r="C107" s="118">
        <v>170</v>
      </c>
      <c r="D107" s="111">
        <f t="shared" si="42"/>
        <v>-54</v>
      </c>
      <c r="E107" s="123">
        <v>883</v>
      </c>
      <c r="F107" s="118">
        <v>1069</v>
      </c>
      <c r="G107" s="111">
        <f t="shared" si="43"/>
        <v>-186</v>
      </c>
      <c r="H107" s="144">
        <v>50910</v>
      </c>
      <c r="I107" s="141">
        <v>70778</v>
      </c>
      <c r="J107" s="142">
        <v>76346</v>
      </c>
      <c r="K107" s="145">
        <f t="shared" si="44"/>
        <v>147124</v>
      </c>
    </row>
    <row r="108" spans="1:11" ht="20.25" customHeight="1">
      <c r="A108" s="123" t="s">
        <v>195</v>
      </c>
      <c r="B108" s="126">
        <v>87</v>
      </c>
      <c r="C108" s="127">
        <v>124</v>
      </c>
      <c r="D108" s="109">
        <f t="shared" ref="D108:D145" si="45">B108-C108</f>
        <v>-37</v>
      </c>
      <c r="E108" s="123">
        <v>275</v>
      </c>
      <c r="F108" s="118">
        <v>207</v>
      </c>
      <c r="G108" s="109">
        <f t="shared" si="43"/>
        <v>68</v>
      </c>
      <c r="H108" s="144">
        <v>50886</v>
      </c>
      <c r="I108" s="141">
        <v>70895</v>
      </c>
      <c r="J108" s="142">
        <v>76469</v>
      </c>
      <c r="K108" s="145">
        <f t="shared" si="44"/>
        <v>147364</v>
      </c>
    </row>
    <row r="109" spans="1:11" ht="20.25" customHeight="1">
      <c r="A109" s="123" t="s">
        <v>196</v>
      </c>
      <c r="B109" s="126">
        <v>118</v>
      </c>
      <c r="C109" s="127">
        <v>173</v>
      </c>
      <c r="D109" s="109">
        <f t="shared" si="45"/>
        <v>-55</v>
      </c>
      <c r="E109" s="123">
        <v>224</v>
      </c>
      <c r="F109" s="118">
        <v>215</v>
      </c>
      <c r="G109" s="109">
        <f t="shared" ref="G109:G145" si="46">E109-F109</f>
        <v>9</v>
      </c>
      <c r="H109" s="144">
        <v>50869</v>
      </c>
      <c r="I109" s="141">
        <v>70853</v>
      </c>
      <c r="J109" s="142">
        <v>76480</v>
      </c>
      <c r="K109" s="143">
        <f t="shared" si="44"/>
        <v>147333</v>
      </c>
    </row>
    <row r="110" spans="1:11" ht="20.25" customHeight="1">
      <c r="A110" s="123" t="s">
        <v>188</v>
      </c>
      <c r="B110" s="126">
        <v>109</v>
      </c>
      <c r="C110" s="127">
        <v>140</v>
      </c>
      <c r="D110" s="109">
        <f t="shared" si="45"/>
        <v>-31</v>
      </c>
      <c r="E110" s="123">
        <v>256</v>
      </c>
      <c r="F110" s="118">
        <v>220</v>
      </c>
      <c r="G110" s="109">
        <f t="shared" si="46"/>
        <v>36</v>
      </c>
      <c r="H110" s="144">
        <v>50855</v>
      </c>
      <c r="I110" s="141">
        <v>70881</v>
      </c>
      <c r="J110" s="142">
        <v>76498</v>
      </c>
      <c r="K110" s="143">
        <f t="shared" ref="K110:K145" si="47">SUM(I110:J110)</f>
        <v>147379</v>
      </c>
    </row>
    <row r="111" spans="1:11" ht="20.25" customHeight="1">
      <c r="A111" s="123" t="s">
        <v>189</v>
      </c>
      <c r="B111" s="126">
        <v>105</v>
      </c>
      <c r="C111" s="127">
        <v>145</v>
      </c>
      <c r="D111" s="109">
        <f t="shared" si="45"/>
        <v>-40</v>
      </c>
      <c r="E111" s="123">
        <v>255</v>
      </c>
      <c r="F111" s="118">
        <v>234</v>
      </c>
      <c r="G111" s="109">
        <f t="shared" si="46"/>
        <v>21</v>
      </c>
      <c r="H111" s="144">
        <v>50819</v>
      </c>
      <c r="I111" s="141">
        <v>70873</v>
      </c>
      <c r="J111" s="142">
        <v>76501</v>
      </c>
      <c r="K111" s="143">
        <f t="shared" si="47"/>
        <v>147374</v>
      </c>
    </row>
    <row r="112" spans="1:11" ht="20.25" customHeight="1">
      <c r="A112" s="123" t="s">
        <v>168</v>
      </c>
      <c r="B112" s="126">
        <v>99</v>
      </c>
      <c r="C112" s="127">
        <v>123</v>
      </c>
      <c r="D112" s="109">
        <f t="shared" si="45"/>
        <v>-24</v>
      </c>
      <c r="E112" s="123">
        <v>309</v>
      </c>
      <c r="F112" s="118">
        <v>305</v>
      </c>
      <c r="G112" s="109">
        <f t="shared" si="46"/>
        <v>4</v>
      </c>
      <c r="H112" s="144">
        <v>50763</v>
      </c>
      <c r="I112" s="141">
        <v>70879</v>
      </c>
      <c r="J112" s="142">
        <v>76514</v>
      </c>
      <c r="K112" s="143">
        <f t="shared" si="47"/>
        <v>147393</v>
      </c>
    </row>
    <row r="113" spans="1:11" ht="20.25" customHeight="1">
      <c r="A113" s="123" t="s">
        <v>187</v>
      </c>
      <c r="B113" s="126">
        <v>129</v>
      </c>
      <c r="C113" s="127">
        <v>124</v>
      </c>
      <c r="D113" s="109">
        <f t="shared" si="45"/>
        <v>5</v>
      </c>
      <c r="E113" s="123">
        <v>269</v>
      </c>
      <c r="F113" s="118">
        <v>251</v>
      </c>
      <c r="G113" s="109">
        <f t="shared" si="46"/>
        <v>18</v>
      </c>
      <c r="H113" s="144">
        <v>50723</v>
      </c>
      <c r="I113" s="141">
        <v>70894</v>
      </c>
      <c r="J113" s="142">
        <v>76519</v>
      </c>
      <c r="K113" s="143">
        <f t="shared" si="47"/>
        <v>147413</v>
      </c>
    </row>
    <row r="114" spans="1:11" ht="20.25" customHeight="1">
      <c r="A114" s="120" t="s">
        <v>142</v>
      </c>
      <c r="B114" s="126">
        <v>132</v>
      </c>
      <c r="C114" s="127">
        <v>121</v>
      </c>
      <c r="D114" s="109">
        <f t="shared" si="45"/>
        <v>11</v>
      </c>
      <c r="E114" s="123">
        <v>284</v>
      </c>
      <c r="F114" s="118">
        <v>275</v>
      </c>
      <c r="G114" s="109">
        <f t="shared" si="46"/>
        <v>9</v>
      </c>
      <c r="H114" s="144">
        <v>50694</v>
      </c>
      <c r="I114" s="141">
        <v>70869</v>
      </c>
      <c r="J114" s="142">
        <v>76521</v>
      </c>
      <c r="K114" s="143">
        <f t="shared" si="47"/>
        <v>147390</v>
      </c>
    </row>
    <row r="115" spans="1:11" ht="20.25" customHeight="1">
      <c r="A115" s="120" t="s">
        <v>185</v>
      </c>
      <c r="B115" s="126">
        <v>121</v>
      </c>
      <c r="C115" s="127">
        <v>123</v>
      </c>
      <c r="D115" s="109">
        <f t="shared" si="45"/>
        <v>-2</v>
      </c>
      <c r="E115" s="123">
        <v>306</v>
      </c>
      <c r="F115" s="118">
        <v>285</v>
      </c>
      <c r="G115" s="109">
        <f t="shared" si="46"/>
        <v>21</v>
      </c>
      <c r="H115" s="144">
        <v>50668</v>
      </c>
      <c r="I115" s="141">
        <v>70871</v>
      </c>
      <c r="J115" s="142">
        <v>76499</v>
      </c>
      <c r="K115" s="143">
        <f t="shared" si="47"/>
        <v>147370</v>
      </c>
    </row>
    <row r="116" spans="1:11" ht="20.25" customHeight="1">
      <c r="A116" s="123" t="s">
        <v>184</v>
      </c>
      <c r="B116" s="126">
        <v>111</v>
      </c>
      <c r="C116" s="127">
        <v>109</v>
      </c>
      <c r="D116" s="109">
        <f t="shared" si="45"/>
        <v>2</v>
      </c>
      <c r="E116" s="123">
        <v>262</v>
      </c>
      <c r="F116" s="118">
        <v>292</v>
      </c>
      <c r="G116" s="109">
        <f t="shared" si="46"/>
        <v>-30</v>
      </c>
      <c r="H116" s="144">
        <v>50650</v>
      </c>
      <c r="I116" s="141">
        <v>70865</v>
      </c>
      <c r="J116" s="142">
        <v>76486</v>
      </c>
      <c r="K116" s="143">
        <f t="shared" si="47"/>
        <v>147351</v>
      </c>
    </row>
    <row r="117" spans="1:11" ht="20.25" customHeight="1">
      <c r="A117" s="120" t="s">
        <v>139</v>
      </c>
      <c r="B117" s="126">
        <v>93</v>
      </c>
      <c r="C117" s="127">
        <v>117</v>
      </c>
      <c r="D117" s="109">
        <f t="shared" si="45"/>
        <v>-24</v>
      </c>
      <c r="E117" s="123">
        <v>307</v>
      </c>
      <c r="F117" s="118">
        <v>269</v>
      </c>
      <c r="G117" s="109">
        <f t="shared" si="46"/>
        <v>38</v>
      </c>
      <c r="H117" s="144">
        <v>50613</v>
      </c>
      <c r="I117" s="141">
        <v>70856</v>
      </c>
      <c r="J117" s="142">
        <v>76523</v>
      </c>
      <c r="K117" s="143">
        <f t="shared" si="47"/>
        <v>147379</v>
      </c>
    </row>
    <row r="118" spans="1:11" ht="20.25" customHeight="1">
      <c r="A118" s="120" t="s">
        <v>181</v>
      </c>
      <c r="B118" s="126">
        <v>105</v>
      </c>
      <c r="C118" s="127">
        <v>135</v>
      </c>
      <c r="D118" s="109">
        <f t="shared" si="45"/>
        <v>-30</v>
      </c>
      <c r="E118" s="123">
        <v>727</v>
      </c>
      <c r="F118" s="118">
        <v>716</v>
      </c>
      <c r="G118" s="109">
        <f t="shared" si="46"/>
        <v>11</v>
      </c>
      <c r="H118" s="144">
        <v>50562</v>
      </c>
      <c r="I118" s="141">
        <v>70837</v>
      </c>
      <c r="J118" s="142">
        <v>76528</v>
      </c>
      <c r="K118" s="143">
        <f t="shared" si="47"/>
        <v>147365</v>
      </c>
    </row>
    <row r="119" spans="1:11" ht="20.25" customHeight="1">
      <c r="A119" s="123" t="s">
        <v>197</v>
      </c>
      <c r="B119" s="126">
        <v>104</v>
      </c>
      <c r="C119" s="127">
        <v>142</v>
      </c>
      <c r="D119" s="109">
        <f t="shared" si="45"/>
        <v>-38</v>
      </c>
      <c r="E119" s="130">
        <v>1033</v>
      </c>
      <c r="F119" s="118">
        <v>1158</v>
      </c>
      <c r="G119" s="109">
        <f t="shared" si="46"/>
        <v>-125</v>
      </c>
      <c r="H119" s="144">
        <v>50414</v>
      </c>
      <c r="I119" s="141">
        <v>70841</v>
      </c>
      <c r="J119" s="142">
        <v>76543</v>
      </c>
      <c r="K119" s="154">
        <f t="shared" si="47"/>
        <v>147384</v>
      </c>
    </row>
    <row r="120" spans="1:11" ht="20.25" customHeight="1">
      <c r="A120" s="129" t="s">
        <v>130</v>
      </c>
      <c r="B120" s="126">
        <v>109</v>
      </c>
      <c r="C120" s="127">
        <v>127</v>
      </c>
      <c r="D120" s="109">
        <f t="shared" si="45"/>
        <v>-18</v>
      </c>
      <c r="E120" s="123">
        <v>262</v>
      </c>
      <c r="F120" s="118">
        <v>230</v>
      </c>
      <c r="G120" s="109">
        <f t="shared" si="46"/>
        <v>32</v>
      </c>
      <c r="H120" s="144">
        <v>50398</v>
      </c>
      <c r="I120" s="141">
        <v>70881</v>
      </c>
      <c r="J120" s="142">
        <v>76666</v>
      </c>
      <c r="K120" s="143">
        <f t="shared" si="47"/>
        <v>147547</v>
      </c>
    </row>
    <row r="121" spans="1:11" ht="20.25" customHeight="1">
      <c r="A121" s="120" t="s">
        <v>180</v>
      </c>
      <c r="B121" s="126">
        <v>102</v>
      </c>
      <c r="C121" s="127">
        <v>159</v>
      </c>
      <c r="D121" s="109">
        <f t="shared" si="45"/>
        <v>-57</v>
      </c>
      <c r="E121" s="123">
        <v>256</v>
      </c>
      <c r="F121" s="118">
        <v>182</v>
      </c>
      <c r="G121" s="109">
        <f t="shared" si="46"/>
        <v>74</v>
      </c>
      <c r="H121" s="144">
        <v>50374</v>
      </c>
      <c r="I121" s="141">
        <v>70876</v>
      </c>
      <c r="J121" s="142">
        <v>76657</v>
      </c>
      <c r="K121" s="143">
        <f t="shared" si="47"/>
        <v>147533</v>
      </c>
    </row>
    <row r="122" spans="1:11" ht="20.25" customHeight="1">
      <c r="A122" s="120" t="s">
        <v>172</v>
      </c>
      <c r="B122" s="126">
        <v>95</v>
      </c>
      <c r="C122" s="127">
        <v>115</v>
      </c>
      <c r="D122" s="109">
        <f t="shared" si="45"/>
        <v>-20</v>
      </c>
      <c r="E122" s="123">
        <v>249</v>
      </c>
      <c r="F122" s="118">
        <v>234</v>
      </c>
      <c r="G122" s="109">
        <f t="shared" si="46"/>
        <v>15</v>
      </c>
      <c r="H122" s="144">
        <v>50333</v>
      </c>
      <c r="I122" s="141">
        <v>70873</v>
      </c>
      <c r="J122" s="142">
        <v>76643</v>
      </c>
      <c r="K122" s="143">
        <f t="shared" si="47"/>
        <v>147516</v>
      </c>
    </row>
    <row r="123" spans="1:11" ht="20.25" customHeight="1">
      <c r="A123" s="123" t="s">
        <v>167</v>
      </c>
      <c r="B123" s="126">
        <v>115</v>
      </c>
      <c r="C123" s="127">
        <v>143</v>
      </c>
      <c r="D123" s="107">
        <f t="shared" si="45"/>
        <v>-28</v>
      </c>
      <c r="E123" s="123">
        <v>217</v>
      </c>
      <c r="F123" s="118">
        <v>225</v>
      </c>
      <c r="G123" s="109">
        <f t="shared" si="46"/>
        <v>-8</v>
      </c>
      <c r="H123" s="144">
        <v>50297</v>
      </c>
      <c r="I123" s="141">
        <v>70874</v>
      </c>
      <c r="J123" s="142">
        <v>76647</v>
      </c>
      <c r="K123" s="154">
        <f t="shared" si="47"/>
        <v>147521</v>
      </c>
    </row>
    <row r="124" spans="1:11" ht="20.25" customHeight="1">
      <c r="A124" s="123" t="s">
        <v>168</v>
      </c>
      <c r="B124" s="126">
        <v>113</v>
      </c>
      <c r="C124" s="127">
        <v>153</v>
      </c>
      <c r="D124" s="109">
        <f t="shared" si="45"/>
        <v>-40</v>
      </c>
      <c r="E124" s="123">
        <v>335</v>
      </c>
      <c r="F124" s="118">
        <v>230</v>
      </c>
      <c r="G124" s="109">
        <f t="shared" si="46"/>
        <v>105</v>
      </c>
      <c r="H124" s="144">
        <v>50305</v>
      </c>
      <c r="I124" s="141">
        <v>70884</v>
      </c>
      <c r="J124" s="142">
        <v>76673</v>
      </c>
      <c r="K124" s="143">
        <f t="shared" si="47"/>
        <v>147557</v>
      </c>
    </row>
    <row r="125" spans="1:11" ht="20.25" customHeight="1">
      <c r="A125" s="123" t="s">
        <v>153</v>
      </c>
      <c r="B125" s="126">
        <v>104</v>
      </c>
      <c r="C125" s="127">
        <v>127</v>
      </c>
      <c r="D125" s="107">
        <f t="shared" si="45"/>
        <v>-23</v>
      </c>
      <c r="E125" s="123">
        <v>298</v>
      </c>
      <c r="F125" s="118">
        <v>293</v>
      </c>
      <c r="G125" s="109">
        <f t="shared" si="46"/>
        <v>5</v>
      </c>
      <c r="H125" s="144">
        <v>50252</v>
      </c>
      <c r="I125" s="141">
        <v>70830</v>
      </c>
      <c r="J125" s="142">
        <v>76662</v>
      </c>
      <c r="K125" s="154">
        <f t="shared" si="47"/>
        <v>147492</v>
      </c>
    </row>
    <row r="126" spans="1:11" ht="20.25" customHeight="1">
      <c r="A126" s="123" t="s">
        <v>164</v>
      </c>
      <c r="B126" s="126">
        <v>93</v>
      </c>
      <c r="C126" s="127">
        <v>109</v>
      </c>
      <c r="D126" s="109">
        <f t="shared" si="45"/>
        <v>-16</v>
      </c>
      <c r="E126" s="123">
        <v>370</v>
      </c>
      <c r="F126" s="118">
        <v>259</v>
      </c>
      <c r="G126" s="109">
        <f t="shared" si="46"/>
        <v>111</v>
      </c>
      <c r="H126" s="144">
        <v>50211</v>
      </c>
      <c r="I126" s="141">
        <v>70851</v>
      </c>
      <c r="J126" s="142">
        <v>76659</v>
      </c>
      <c r="K126" s="143">
        <f t="shared" si="47"/>
        <v>147510</v>
      </c>
    </row>
    <row r="127" spans="1:11" ht="20.25" customHeight="1">
      <c r="A127" s="123" t="s">
        <v>143</v>
      </c>
      <c r="B127" s="126">
        <v>113</v>
      </c>
      <c r="C127" s="127">
        <v>117</v>
      </c>
      <c r="D127" s="109">
        <f t="shared" si="45"/>
        <v>-4</v>
      </c>
      <c r="E127" s="123">
        <v>311</v>
      </c>
      <c r="F127" s="118">
        <v>245</v>
      </c>
      <c r="G127" s="109">
        <f t="shared" si="46"/>
        <v>66</v>
      </c>
      <c r="H127" s="144">
        <v>50126</v>
      </c>
      <c r="I127" s="141">
        <v>70787</v>
      </c>
      <c r="J127" s="142">
        <v>76628</v>
      </c>
      <c r="K127" s="143">
        <f t="shared" si="47"/>
        <v>147415</v>
      </c>
    </row>
    <row r="128" spans="1:11" ht="20.25" customHeight="1">
      <c r="A128" s="123" t="s">
        <v>141</v>
      </c>
      <c r="B128" s="126">
        <v>106</v>
      </c>
      <c r="C128" s="127">
        <v>125</v>
      </c>
      <c r="D128" s="109">
        <f t="shared" si="45"/>
        <v>-19</v>
      </c>
      <c r="E128" s="123">
        <v>355</v>
      </c>
      <c r="F128" s="118">
        <v>228</v>
      </c>
      <c r="G128" s="109">
        <f t="shared" si="46"/>
        <v>127</v>
      </c>
      <c r="H128" s="144">
        <v>50036</v>
      </c>
      <c r="I128" s="141">
        <v>70726</v>
      </c>
      <c r="J128" s="142">
        <v>76627</v>
      </c>
      <c r="K128" s="143">
        <f t="shared" si="47"/>
        <v>147353</v>
      </c>
    </row>
    <row r="129" spans="1:11" ht="20.25" customHeight="1">
      <c r="A129" s="123" t="s">
        <v>161</v>
      </c>
      <c r="B129" s="126">
        <v>88</v>
      </c>
      <c r="C129" s="127">
        <v>97</v>
      </c>
      <c r="D129" s="107">
        <f t="shared" si="45"/>
        <v>-9</v>
      </c>
      <c r="E129" s="123">
        <v>260</v>
      </c>
      <c r="F129" s="118">
        <v>227</v>
      </c>
      <c r="G129" s="109">
        <f t="shared" si="46"/>
        <v>33</v>
      </c>
      <c r="H129" s="144">
        <v>49915</v>
      </c>
      <c r="I129" s="141">
        <v>70631</v>
      </c>
      <c r="J129" s="142">
        <v>76614</v>
      </c>
      <c r="K129" s="154">
        <f t="shared" si="47"/>
        <v>147245</v>
      </c>
    </row>
    <row r="130" spans="1:11" ht="20.25" customHeight="1">
      <c r="A130" s="123" t="s">
        <v>140</v>
      </c>
      <c r="B130" s="126">
        <v>130</v>
      </c>
      <c r="C130" s="127">
        <v>119</v>
      </c>
      <c r="D130" s="109">
        <f t="shared" si="45"/>
        <v>11</v>
      </c>
      <c r="E130" s="123">
        <v>712</v>
      </c>
      <c r="F130" s="118">
        <v>778</v>
      </c>
      <c r="G130" s="109">
        <f t="shared" si="46"/>
        <v>-66</v>
      </c>
      <c r="H130" s="144">
        <v>49852</v>
      </c>
      <c r="I130" s="141">
        <v>70601</v>
      </c>
      <c r="J130" s="142">
        <v>76620</v>
      </c>
      <c r="K130" s="143">
        <f t="shared" si="47"/>
        <v>147221</v>
      </c>
    </row>
    <row r="131" spans="1:11" ht="20.25" customHeight="1">
      <c r="A131" s="116" t="s">
        <v>160</v>
      </c>
      <c r="B131" s="126">
        <v>118</v>
      </c>
      <c r="C131" s="127">
        <v>157</v>
      </c>
      <c r="D131" s="109">
        <f t="shared" si="45"/>
        <v>-39</v>
      </c>
      <c r="E131" s="124">
        <v>1036</v>
      </c>
      <c r="F131" s="119">
        <v>1276</v>
      </c>
      <c r="G131" s="109">
        <f t="shared" si="46"/>
        <v>-240</v>
      </c>
      <c r="H131" s="150">
        <v>49727</v>
      </c>
      <c r="I131" s="149">
        <v>70656</v>
      </c>
      <c r="J131" s="155">
        <v>76620</v>
      </c>
      <c r="K131" s="154">
        <f t="shared" si="47"/>
        <v>147276</v>
      </c>
    </row>
    <row r="132" spans="1:11" ht="20.25" customHeight="1">
      <c r="A132" s="116" t="s">
        <v>130</v>
      </c>
      <c r="B132" s="133">
        <v>88</v>
      </c>
      <c r="C132" s="134">
        <v>133</v>
      </c>
      <c r="D132" s="109">
        <f t="shared" si="45"/>
        <v>-45</v>
      </c>
      <c r="E132" s="117">
        <v>276</v>
      </c>
      <c r="F132" s="136">
        <v>317</v>
      </c>
      <c r="G132" s="109">
        <f t="shared" si="46"/>
        <v>-41</v>
      </c>
      <c r="H132" s="150">
        <v>49753</v>
      </c>
      <c r="I132" s="149">
        <v>70776</v>
      </c>
      <c r="J132" s="155">
        <v>76779</v>
      </c>
      <c r="K132" s="143">
        <f t="shared" si="47"/>
        <v>147555</v>
      </c>
    </row>
    <row r="133" spans="1:11" ht="20.25" customHeight="1">
      <c r="A133" s="116" t="s">
        <v>173</v>
      </c>
      <c r="B133" s="133">
        <v>100</v>
      </c>
      <c r="C133" s="134">
        <v>151</v>
      </c>
      <c r="D133" s="109">
        <f t="shared" si="45"/>
        <v>-51</v>
      </c>
      <c r="E133" s="117">
        <v>200</v>
      </c>
      <c r="F133" s="136">
        <v>344</v>
      </c>
      <c r="G133" s="109">
        <f t="shared" si="46"/>
        <v>-144</v>
      </c>
      <c r="H133" s="150">
        <v>49803</v>
      </c>
      <c r="I133" s="149">
        <v>70819</v>
      </c>
      <c r="J133" s="155">
        <v>76822</v>
      </c>
      <c r="K133" s="143">
        <f t="shared" si="47"/>
        <v>147641</v>
      </c>
    </row>
    <row r="134" spans="1:11" ht="20.25" customHeight="1">
      <c r="A134" s="123" t="s">
        <v>158</v>
      </c>
      <c r="B134" s="126">
        <v>90</v>
      </c>
      <c r="C134" s="127">
        <v>149</v>
      </c>
      <c r="D134" s="109">
        <f t="shared" si="45"/>
        <v>-59</v>
      </c>
      <c r="E134" s="123">
        <v>233</v>
      </c>
      <c r="F134" s="118">
        <v>286</v>
      </c>
      <c r="G134" s="109">
        <f t="shared" si="46"/>
        <v>-53</v>
      </c>
      <c r="H134" s="144">
        <v>49913</v>
      </c>
      <c r="I134" s="141">
        <v>70942</v>
      </c>
      <c r="J134" s="142">
        <v>76894</v>
      </c>
      <c r="K134" s="143">
        <f t="shared" si="47"/>
        <v>147836</v>
      </c>
    </row>
    <row r="135" spans="1:11" ht="20.25" customHeight="1">
      <c r="A135" s="116" t="s">
        <v>156</v>
      </c>
      <c r="B135" s="133">
        <v>92</v>
      </c>
      <c r="C135" s="134">
        <v>117</v>
      </c>
      <c r="D135" s="107">
        <f t="shared" si="45"/>
        <v>-25</v>
      </c>
      <c r="E135" s="116">
        <v>234</v>
      </c>
      <c r="F135" s="135">
        <v>246</v>
      </c>
      <c r="G135" s="109">
        <f t="shared" si="46"/>
        <v>-12</v>
      </c>
      <c r="H135" s="150">
        <v>49943</v>
      </c>
      <c r="I135" s="149">
        <v>70994</v>
      </c>
      <c r="J135" s="155">
        <v>76954</v>
      </c>
      <c r="K135" s="154">
        <f t="shared" si="47"/>
        <v>147948</v>
      </c>
    </row>
    <row r="136" spans="1:11" ht="20.25" customHeight="1">
      <c r="A136" s="116" t="s">
        <v>157</v>
      </c>
      <c r="B136" s="133">
        <v>127</v>
      </c>
      <c r="C136" s="134">
        <v>130</v>
      </c>
      <c r="D136" s="109">
        <f t="shared" si="45"/>
        <v>-3</v>
      </c>
      <c r="E136" s="116">
        <v>293</v>
      </c>
      <c r="F136" s="135">
        <v>336</v>
      </c>
      <c r="G136" s="109">
        <f t="shared" si="46"/>
        <v>-43</v>
      </c>
      <c r="H136" s="150">
        <v>49975</v>
      </c>
      <c r="I136" s="149">
        <v>71024</v>
      </c>
      <c r="J136" s="155">
        <v>76961</v>
      </c>
      <c r="K136" s="143">
        <f t="shared" si="47"/>
        <v>147985</v>
      </c>
    </row>
    <row r="137" spans="1:11" ht="20.25" customHeight="1">
      <c r="A137" s="116" t="s">
        <v>153</v>
      </c>
      <c r="B137" s="133">
        <v>127</v>
      </c>
      <c r="C137" s="134">
        <v>123</v>
      </c>
      <c r="D137" s="107">
        <f t="shared" si="45"/>
        <v>4</v>
      </c>
      <c r="E137" s="116">
        <v>231</v>
      </c>
      <c r="F137" s="135">
        <v>352</v>
      </c>
      <c r="G137" s="109">
        <f t="shared" si="46"/>
        <v>-121</v>
      </c>
      <c r="H137" s="150">
        <v>49971</v>
      </c>
      <c r="I137" s="149">
        <v>71029</v>
      </c>
      <c r="J137" s="155">
        <v>77002</v>
      </c>
      <c r="K137" s="154">
        <f t="shared" si="47"/>
        <v>148031</v>
      </c>
    </row>
    <row r="138" spans="1:11" ht="20.25" customHeight="1">
      <c r="A138" s="116" t="s">
        <v>154</v>
      </c>
      <c r="B138" s="133">
        <v>121</v>
      </c>
      <c r="C138" s="134">
        <v>127</v>
      </c>
      <c r="D138" s="109">
        <f t="shared" si="45"/>
        <v>-6</v>
      </c>
      <c r="E138" s="116">
        <v>284</v>
      </c>
      <c r="F138" s="135">
        <v>327</v>
      </c>
      <c r="G138" s="109">
        <f t="shared" si="46"/>
        <v>-43</v>
      </c>
      <c r="H138" s="150">
        <v>49996</v>
      </c>
      <c r="I138" s="149">
        <v>71083</v>
      </c>
      <c r="J138" s="155">
        <v>77065</v>
      </c>
      <c r="K138" s="143">
        <f t="shared" si="47"/>
        <v>148148</v>
      </c>
    </row>
    <row r="139" spans="1:11" ht="20.25" customHeight="1">
      <c r="A139" s="116" t="s">
        <v>143</v>
      </c>
      <c r="B139" s="133">
        <v>106</v>
      </c>
      <c r="C139" s="134">
        <v>116</v>
      </c>
      <c r="D139" s="107">
        <f t="shared" si="45"/>
        <v>-10</v>
      </c>
      <c r="E139" s="116">
        <v>320</v>
      </c>
      <c r="F139" s="135">
        <v>282</v>
      </c>
      <c r="G139" s="109">
        <f t="shared" si="46"/>
        <v>38</v>
      </c>
      <c r="H139" s="150">
        <v>50012</v>
      </c>
      <c r="I139" s="149">
        <v>71123</v>
      </c>
      <c r="J139" s="155">
        <v>77074</v>
      </c>
      <c r="K139" s="154">
        <f t="shared" si="47"/>
        <v>148197</v>
      </c>
    </row>
    <row r="140" spans="1:11" ht="20.25" customHeight="1">
      <c r="A140" s="123" t="s">
        <v>141</v>
      </c>
      <c r="B140" s="126">
        <v>103</v>
      </c>
      <c r="C140" s="127">
        <v>138</v>
      </c>
      <c r="D140" s="109">
        <f t="shared" si="45"/>
        <v>-35</v>
      </c>
      <c r="E140" s="123">
        <v>312</v>
      </c>
      <c r="F140" s="118">
        <v>267</v>
      </c>
      <c r="G140" s="109">
        <f t="shared" si="46"/>
        <v>45</v>
      </c>
      <c r="H140" s="144">
        <v>49959</v>
      </c>
      <c r="I140" s="141">
        <v>71113</v>
      </c>
      <c r="J140" s="142">
        <v>77056</v>
      </c>
      <c r="K140" s="143">
        <f t="shared" si="47"/>
        <v>148169</v>
      </c>
    </row>
    <row r="141" spans="1:11" ht="20.25" customHeight="1">
      <c r="A141" s="116" t="s">
        <v>151</v>
      </c>
      <c r="B141" s="133">
        <v>117</v>
      </c>
      <c r="C141" s="134">
        <v>131</v>
      </c>
      <c r="D141" s="107">
        <f t="shared" si="45"/>
        <v>-14</v>
      </c>
      <c r="E141" s="116">
        <v>331</v>
      </c>
      <c r="F141" s="118">
        <v>306</v>
      </c>
      <c r="G141" s="109">
        <f t="shared" si="46"/>
        <v>25</v>
      </c>
      <c r="H141" s="150">
        <v>49934</v>
      </c>
      <c r="I141" s="149">
        <v>71098</v>
      </c>
      <c r="J141" s="155">
        <v>77061</v>
      </c>
      <c r="K141" s="154">
        <f t="shared" si="47"/>
        <v>148159</v>
      </c>
    </row>
    <row r="142" spans="1:11" ht="20.25" customHeight="1">
      <c r="A142" s="123" t="s">
        <v>140</v>
      </c>
      <c r="B142" s="126">
        <v>109</v>
      </c>
      <c r="C142" s="127">
        <v>127</v>
      </c>
      <c r="D142" s="109">
        <f t="shared" si="45"/>
        <v>-18</v>
      </c>
      <c r="E142" s="123">
        <v>804</v>
      </c>
      <c r="F142" s="118">
        <v>807</v>
      </c>
      <c r="G142" s="109">
        <f t="shared" si="46"/>
        <v>-3</v>
      </c>
      <c r="H142" s="144">
        <v>49892</v>
      </c>
      <c r="I142" s="141">
        <v>71092</v>
      </c>
      <c r="J142" s="142">
        <v>77056</v>
      </c>
      <c r="K142" s="143">
        <f t="shared" si="47"/>
        <v>148148</v>
      </c>
    </row>
    <row r="143" spans="1:11" ht="20.25" customHeight="1">
      <c r="A143" s="123" t="s">
        <v>150</v>
      </c>
      <c r="B143" s="126">
        <v>98</v>
      </c>
      <c r="C143" s="127">
        <v>135</v>
      </c>
      <c r="D143" s="107">
        <f t="shared" si="45"/>
        <v>-37</v>
      </c>
      <c r="E143" s="123">
        <v>973</v>
      </c>
      <c r="F143" s="118">
        <v>1318</v>
      </c>
      <c r="G143" s="109">
        <f t="shared" si="46"/>
        <v>-345</v>
      </c>
      <c r="H143" s="144">
        <v>49755</v>
      </c>
      <c r="I143" s="141">
        <v>71144</v>
      </c>
      <c r="J143" s="142">
        <v>77236</v>
      </c>
      <c r="K143" s="154">
        <f t="shared" si="47"/>
        <v>148380</v>
      </c>
    </row>
    <row r="144" spans="1:11" ht="20.25" customHeight="1">
      <c r="A144" s="123" t="s">
        <v>149</v>
      </c>
      <c r="B144" s="126">
        <v>110</v>
      </c>
      <c r="C144" s="118">
        <v>145</v>
      </c>
      <c r="D144" s="109">
        <f t="shared" si="45"/>
        <v>-35</v>
      </c>
      <c r="E144" s="123">
        <v>322</v>
      </c>
      <c r="F144" s="118">
        <v>320</v>
      </c>
      <c r="G144" s="109">
        <f t="shared" si="46"/>
        <v>2</v>
      </c>
      <c r="H144" s="144">
        <v>49793</v>
      </c>
      <c r="I144" s="141">
        <v>71314</v>
      </c>
      <c r="J144" s="142">
        <v>77236</v>
      </c>
      <c r="K144" s="143">
        <f t="shared" si="47"/>
        <v>148550</v>
      </c>
    </row>
    <row r="145" spans="1:11" ht="20.25" customHeight="1">
      <c r="A145" s="123" t="s">
        <v>174</v>
      </c>
      <c r="B145" s="126">
        <v>96</v>
      </c>
      <c r="C145" s="118">
        <v>166</v>
      </c>
      <c r="D145" s="109">
        <f t="shared" si="45"/>
        <v>-70</v>
      </c>
      <c r="E145" s="123">
        <v>330</v>
      </c>
      <c r="F145" s="118">
        <v>284</v>
      </c>
      <c r="G145" s="109">
        <f t="shared" si="46"/>
        <v>46</v>
      </c>
      <c r="H145" s="144">
        <v>49806</v>
      </c>
      <c r="I145" s="141">
        <v>71334</v>
      </c>
      <c r="J145" s="142">
        <v>77249</v>
      </c>
      <c r="K145" s="143">
        <f t="shared" si="47"/>
        <v>148583</v>
      </c>
    </row>
    <row r="146" spans="1:11" ht="20.25" customHeight="1">
      <c r="A146" s="137"/>
      <c r="B146" s="138"/>
      <c r="C146" s="138"/>
      <c r="D146" s="138"/>
      <c r="E146" s="138"/>
      <c r="F146" s="138"/>
      <c r="G146" s="138"/>
      <c r="H146" s="156"/>
      <c r="I146" s="448" t="s">
        <v>30</v>
      </c>
      <c r="J146" s="448"/>
      <c r="K146" s="448"/>
    </row>
    <row r="147" spans="1:11" ht="29.25" customHeight="1">
      <c r="A147" s="137"/>
      <c r="B147" s="138"/>
      <c r="C147" s="138"/>
      <c r="D147" s="138"/>
      <c r="E147" s="138"/>
      <c r="F147" s="138"/>
      <c r="G147" s="138"/>
      <c r="H147" s="156"/>
    </row>
    <row r="148" spans="1:11" ht="14.25" customHeight="1"/>
  </sheetData>
  <mergeCells count="8">
    <mergeCell ref="I146:K146"/>
    <mergeCell ref="A3:A4"/>
    <mergeCell ref="A1:K1"/>
    <mergeCell ref="J2:K2"/>
    <mergeCell ref="B3:D3"/>
    <mergeCell ref="E3:G3"/>
    <mergeCell ref="H3:H4"/>
    <mergeCell ref="I3:K3"/>
  </mergeCells>
  <phoneticPr fontId="4"/>
  <printOptions horizontalCentered="1"/>
  <pageMargins left="0.59055118110236227" right="0.39370078740157483" top="0.59055118110236227" bottom="0.59055118110236227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1"/>
  <sheetViews>
    <sheetView zoomScaleNormal="100" zoomScaleSheetLayoutView="100" workbookViewId="0">
      <selection activeCell="R17" sqref="R17"/>
    </sheetView>
  </sheetViews>
  <sheetFormatPr defaultRowHeight="13.5"/>
  <cols>
    <col min="2" max="2" width="5.625" customWidth="1"/>
    <col min="4" max="4" width="5.75" customWidth="1"/>
    <col min="5" max="5" width="5.375" customWidth="1"/>
    <col min="7" max="8" width="5.75" customWidth="1"/>
    <col min="9" max="9" width="9.125" customWidth="1"/>
    <col min="10" max="10" width="5.75" customWidth="1"/>
    <col min="11" max="11" width="5.625" customWidth="1"/>
    <col min="12" max="12" width="9.25" bestFit="1" customWidth="1"/>
    <col min="13" max="14" width="5.625" customWidth="1"/>
    <col min="16" max="16" width="5.75" customWidth="1"/>
    <col min="17" max="17" width="5.625" customWidth="1"/>
    <col min="18" max="18" width="9" style="35" customWidth="1"/>
    <col min="19" max="19" width="5.625" customWidth="1"/>
  </cols>
  <sheetData>
    <row r="1" spans="1:19" ht="23.25" customHeight="1">
      <c r="A1" s="459" t="s">
        <v>144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</row>
    <row r="2" spans="1:19" ht="12.75" customHeight="1">
      <c r="O2" s="460" t="s">
        <v>39</v>
      </c>
      <c r="P2" s="460"/>
      <c r="Q2" s="460"/>
      <c r="R2" s="460"/>
      <c r="S2" s="460"/>
    </row>
    <row r="3" spans="1:19" ht="15" customHeight="1">
      <c r="A3" t="s">
        <v>416</v>
      </c>
      <c r="O3" s="31"/>
      <c r="P3" s="31"/>
      <c r="Q3" s="31"/>
      <c r="R3" s="64"/>
      <c r="S3" s="31"/>
    </row>
    <row r="4" spans="1:19" ht="17.25" customHeight="1">
      <c r="A4" s="465"/>
      <c r="B4" s="461" t="s">
        <v>40</v>
      </c>
      <c r="C4" s="462"/>
      <c r="D4" s="462"/>
      <c r="E4" s="462"/>
      <c r="F4" s="462"/>
      <c r="G4" s="462"/>
      <c r="H4" s="462"/>
      <c r="I4" s="462"/>
      <c r="J4" s="463"/>
      <c r="K4" s="464" t="s">
        <v>41</v>
      </c>
      <c r="L4" s="462"/>
      <c r="M4" s="462"/>
      <c r="N4" s="462"/>
      <c r="O4" s="462"/>
      <c r="P4" s="462"/>
      <c r="Q4" s="462"/>
      <c r="R4" s="462"/>
      <c r="S4" s="462"/>
    </row>
    <row r="5" spans="1:19" ht="17.25" customHeight="1" thickBot="1">
      <c r="A5" s="466"/>
      <c r="B5" s="88"/>
      <c r="C5" s="45" t="s">
        <v>416</v>
      </c>
      <c r="D5" s="78"/>
      <c r="E5" s="9"/>
      <c r="F5" s="45" t="s">
        <v>397</v>
      </c>
      <c r="G5" s="46"/>
      <c r="H5" s="7"/>
      <c r="I5" s="45" t="s">
        <v>42</v>
      </c>
      <c r="J5" s="321"/>
      <c r="K5" s="318"/>
      <c r="L5" s="45" t="str">
        <f>C5</f>
        <v>令和元年度</v>
      </c>
      <c r="M5" s="78"/>
      <c r="N5" s="7"/>
      <c r="O5" s="45" t="str">
        <f>F5</f>
        <v>30年度</v>
      </c>
      <c r="P5" s="46"/>
      <c r="Q5" s="7"/>
      <c r="R5" s="65" t="s">
        <v>138</v>
      </c>
      <c r="S5" s="8"/>
    </row>
    <row r="6" spans="1:19" ht="17.25" customHeight="1" thickTop="1">
      <c r="A6" s="467" t="s">
        <v>46</v>
      </c>
      <c r="B6" s="89"/>
      <c r="C6" s="208">
        <v>1.6</v>
      </c>
      <c r="D6" s="90"/>
      <c r="E6" s="91"/>
      <c r="F6" s="208">
        <v>1.58</v>
      </c>
      <c r="G6" s="90"/>
      <c r="H6" s="92"/>
      <c r="I6" s="205">
        <v>0.02</v>
      </c>
      <c r="J6" s="322"/>
      <c r="K6" s="319"/>
      <c r="L6" s="79">
        <v>1673</v>
      </c>
      <c r="M6" s="90"/>
      <c r="N6" s="92"/>
      <c r="O6" s="79">
        <v>1622</v>
      </c>
      <c r="P6" s="90"/>
      <c r="Q6" s="92"/>
      <c r="R6" s="432">
        <v>3.1</v>
      </c>
      <c r="S6" s="90"/>
    </row>
    <row r="7" spans="1:19" ht="17.25" customHeight="1">
      <c r="A7" s="458"/>
      <c r="B7" s="85" t="s">
        <v>44</v>
      </c>
      <c r="C7" s="76">
        <v>1.66</v>
      </c>
      <c r="D7" s="14" t="s">
        <v>45</v>
      </c>
      <c r="E7" s="13" t="s">
        <v>44</v>
      </c>
      <c r="F7" s="76">
        <v>1.66</v>
      </c>
      <c r="G7" s="14" t="s">
        <v>45</v>
      </c>
      <c r="H7" s="13" t="s">
        <v>44</v>
      </c>
      <c r="I7" s="431" t="s">
        <v>423</v>
      </c>
      <c r="J7" s="323" t="s">
        <v>45</v>
      </c>
      <c r="K7" s="320" t="s">
        <v>44</v>
      </c>
      <c r="L7" s="16">
        <v>1009</v>
      </c>
      <c r="M7" s="14" t="s">
        <v>45</v>
      </c>
      <c r="N7" s="13" t="s">
        <v>44</v>
      </c>
      <c r="O7" s="16">
        <v>948</v>
      </c>
      <c r="P7" s="14" t="s">
        <v>45</v>
      </c>
      <c r="Q7" s="13" t="s">
        <v>44</v>
      </c>
      <c r="R7" s="221">
        <v>6.4</v>
      </c>
      <c r="S7" s="14" t="s">
        <v>45</v>
      </c>
    </row>
    <row r="8" spans="1:19" ht="17.25" customHeight="1">
      <c r="A8" s="457" t="s">
        <v>47</v>
      </c>
      <c r="B8" s="84"/>
      <c r="C8" s="86">
        <v>1.44</v>
      </c>
      <c r="D8" s="8"/>
      <c r="E8" s="7"/>
      <c r="F8" s="86">
        <v>1.63</v>
      </c>
      <c r="G8" s="8"/>
      <c r="H8" s="9"/>
      <c r="I8" s="429" t="s">
        <v>424</v>
      </c>
      <c r="J8" s="324"/>
      <c r="K8" s="11"/>
      <c r="L8" s="17">
        <v>1460</v>
      </c>
      <c r="M8" s="8"/>
      <c r="N8" s="9"/>
      <c r="O8" s="17">
        <v>1931</v>
      </c>
      <c r="P8" s="8"/>
      <c r="Q8" s="9"/>
      <c r="R8" s="96" t="s">
        <v>428</v>
      </c>
      <c r="S8" s="8"/>
    </row>
    <row r="9" spans="1:19" ht="17.25" customHeight="1">
      <c r="A9" s="458"/>
      <c r="B9" s="85" t="s">
        <v>44</v>
      </c>
      <c r="C9" s="86">
        <v>1.55</v>
      </c>
      <c r="D9" s="19" t="s">
        <v>45</v>
      </c>
      <c r="E9" s="13" t="s">
        <v>44</v>
      </c>
      <c r="F9" s="86">
        <v>1.7</v>
      </c>
      <c r="G9" s="19" t="s">
        <v>45</v>
      </c>
      <c r="H9" s="18" t="s">
        <v>44</v>
      </c>
      <c r="I9" s="430" t="s">
        <v>425</v>
      </c>
      <c r="J9" s="325" t="s">
        <v>45</v>
      </c>
      <c r="K9" s="21" t="s">
        <v>44</v>
      </c>
      <c r="L9" s="74">
        <v>890</v>
      </c>
      <c r="M9" s="14" t="s">
        <v>45</v>
      </c>
      <c r="N9" s="18" t="s">
        <v>44</v>
      </c>
      <c r="O9" s="74">
        <v>1112</v>
      </c>
      <c r="P9" s="14" t="s">
        <v>45</v>
      </c>
      <c r="Q9" s="13" t="s">
        <v>44</v>
      </c>
      <c r="R9" s="221" t="s">
        <v>429</v>
      </c>
      <c r="S9" s="14" t="s">
        <v>45</v>
      </c>
    </row>
    <row r="10" spans="1:19" ht="17.25" customHeight="1">
      <c r="A10" s="457" t="s">
        <v>48</v>
      </c>
      <c r="B10" s="84"/>
      <c r="C10" s="77">
        <v>1.52</v>
      </c>
      <c r="D10" s="8"/>
      <c r="E10" s="7"/>
      <c r="F10" s="77">
        <v>1.66</v>
      </c>
      <c r="G10" s="8"/>
      <c r="H10" s="9"/>
      <c r="I10" s="429" t="s">
        <v>426</v>
      </c>
      <c r="J10" s="324"/>
      <c r="K10" s="11"/>
      <c r="L10" s="17">
        <v>1805</v>
      </c>
      <c r="M10" s="8"/>
      <c r="N10" s="9"/>
      <c r="O10" s="17">
        <v>1749</v>
      </c>
      <c r="P10" s="8"/>
      <c r="Q10" s="9"/>
      <c r="R10" s="96">
        <v>3.2</v>
      </c>
      <c r="S10" s="20"/>
    </row>
    <row r="11" spans="1:19" ht="17.25" customHeight="1">
      <c r="A11" s="469"/>
      <c r="B11" s="87" t="s">
        <v>44</v>
      </c>
      <c r="C11" s="76">
        <v>1.67</v>
      </c>
      <c r="D11" s="14" t="s">
        <v>45</v>
      </c>
      <c r="E11" s="18" t="s">
        <v>44</v>
      </c>
      <c r="F11" s="76">
        <v>1.7</v>
      </c>
      <c r="G11" s="14" t="s">
        <v>45</v>
      </c>
      <c r="H11" s="13" t="s">
        <v>44</v>
      </c>
      <c r="I11" s="430" t="s">
        <v>427</v>
      </c>
      <c r="J11" s="323" t="s">
        <v>45</v>
      </c>
      <c r="K11" s="320" t="s">
        <v>44</v>
      </c>
      <c r="L11" s="16">
        <v>1144</v>
      </c>
      <c r="M11" s="19" t="s">
        <v>45</v>
      </c>
      <c r="N11" s="13" t="s">
        <v>44</v>
      </c>
      <c r="O11" s="16">
        <v>1045</v>
      </c>
      <c r="P11" s="19" t="s">
        <v>45</v>
      </c>
      <c r="Q11" s="18" t="s">
        <v>44</v>
      </c>
      <c r="R11" s="221">
        <v>9.5</v>
      </c>
      <c r="S11" s="19" t="s">
        <v>45</v>
      </c>
    </row>
    <row r="12" spans="1:19" ht="17.25" customHeight="1">
      <c r="A12" s="457" t="s">
        <v>49</v>
      </c>
      <c r="B12" s="84"/>
      <c r="C12" s="77">
        <v>1.51</v>
      </c>
      <c r="D12" s="8"/>
      <c r="E12" s="7"/>
      <c r="F12" s="77">
        <v>1.66</v>
      </c>
      <c r="G12" s="68"/>
      <c r="H12" s="9"/>
      <c r="I12" s="11">
        <v>-0.15</v>
      </c>
      <c r="J12" s="324"/>
      <c r="K12" s="11"/>
      <c r="L12" s="17">
        <v>1720</v>
      </c>
      <c r="M12" s="8"/>
      <c r="N12" s="9"/>
      <c r="O12" s="17">
        <v>1473</v>
      </c>
      <c r="P12" s="8"/>
      <c r="Q12" s="9"/>
      <c r="R12" s="204">
        <v>16.8</v>
      </c>
      <c r="S12" s="20"/>
    </row>
    <row r="13" spans="1:19" ht="17.25" customHeight="1">
      <c r="A13" s="458"/>
      <c r="B13" s="85" t="s">
        <v>44</v>
      </c>
      <c r="C13" s="76">
        <v>1.7</v>
      </c>
      <c r="D13" s="14" t="s">
        <v>45</v>
      </c>
      <c r="E13" s="13" t="s">
        <v>44</v>
      </c>
      <c r="F13" s="76">
        <v>1.73</v>
      </c>
      <c r="G13" s="19" t="s">
        <v>45</v>
      </c>
      <c r="H13" s="13" t="s">
        <v>44</v>
      </c>
      <c r="I13" s="10">
        <v>-0.03</v>
      </c>
      <c r="J13" s="323" t="s">
        <v>45</v>
      </c>
      <c r="K13" s="320" t="s">
        <v>44</v>
      </c>
      <c r="L13" s="16">
        <v>1080</v>
      </c>
      <c r="M13" s="19" t="s">
        <v>45</v>
      </c>
      <c r="N13" s="18" t="s">
        <v>44</v>
      </c>
      <c r="O13" s="16">
        <v>926</v>
      </c>
      <c r="P13" s="14" t="s">
        <v>45</v>
      </c>
      <c r="Q13" s="18" t="s">
        <v>44</v>
      </c>
      <c r="R13" s="93">
        <v>16.600000000000001</v>
      </c>
      <c r="S13" s="19" t="s">
        <v>45</v>
      </c>
    </row>
    <row r="14" spans="1:19" ht="17.25" customHeight="1">
      <c r="A14" s="457" t="s">
        <v>50</v>
      </c>
      <c r="B14" s="84"/>
      <c r="C14" s="77">
        <v>1.64</v>
      </c>
      <c r="D14" s="8"/>
      <c r="E14" s="7"/>
      <c r="F14" s="77">
        <v>1.86</v>
      </c>
      <c r="G14" s="8"/>
      <c r="H14" s="9"/>
      <c r="I14" s="11">
        <v>-0.22</v>
      </c>
      <c r="J14" s="324"/>
      <c r="K14" s="11"/>
      <c r="L14" s="17">
        <v>1583</v>
      </c>
      <c r="M14" s="8"/>
      <c r="N14" s="9"/>
      <c r="O14" s="17">
        <v>2117</v>
      </c>
      <c r="P14" s="8"/>
      <c r="Q14" s="9"/>
      <c r="R14" s="204">
        <v>-25.2</v>
      </c>
      <c r="S14" s="20"/>
    </row>
    <row r="15" spans="1:19" ht="17.25" customHeight="1">
      <c r="A15" s="458"/>
      <c r="B15" s="87" t="s">
        <v>44</v>
      </c>
      <c r="C15" s="209">
        <v>1.82</v>
      </c>
      <c r="D15" s="14" t="s">
        <v>45</v>
      </c>
      <c r="E15" s="13" t="s">
        <v>44</v>
      </c>
      <c r="F15" s="209">
        <v>1.87</v>
      </c>
      <c r="G15" s="14" t="s">
        <v>45</v>
      </c>
      <c r="H15" s="13" t="s">
        <v>44</v>
      </c>
      <c r="I15" s="10">
        <v>-0.05</v>
      </c>
      <c r="J15" s="323" t="s">
        <v>45</v>
      </c>
      <c r="K15" s="320" t="s">
        <v>44</v>
      </c>
      <c r="L15" s="16">
        <v>979</v>
      </c>
      <c r="M15" s="19" t="s">
        <v>45</v>
      </c>
      <c r="N15" s="13" t="s">
        <v>44</v>
      </c>
      <c r="O15" s="16">
        <v>1185</v>
      </c>
      <c r="P15" s="14" t="s">
        <v>45</v>
      </c>
      <c r="Q15" s="18" t="s">
        <v>44</v>
      </c>
      <c r="R15" s="93">
        <v>-17.399999999999999</v>
      </c>
      <c r="S15" s="19" t="s">
        <v>45</v>
      </c>
    </row>
    <row r="16" spans="1:19" ht="17.25" customHeight="1">
      <c r="A16" s="457" t="s">
        <v>51</v>
      </c>
      <c r="B16" s="84"/>
      <c r="C16" s="210">
        <v>1.7</v>
      </c>
      <c r="D16" s="8"/>
      <c r="E16" s="7"/>
      <c r="F16" s="210">
        <v>1.83</v>
      </c>
      <c r="G16" s="68"/>
      <c r="H16" s="9"/>
      <c r="I16" s="11">
        <v>-0.13</v>
      </c>
      <c r="J16" s="324"/>
      <c r="K16" s="11"/>
      <c r="L16" s="17">
        <v>1777</v>
      </c>
      <c r="M16" s="8"/>
      <c r="N16" s="69"/>
      <c r="O16" s="17">
        <v>1644</v>
      </c>
      <c r="P16" s="8"/>
      <c r="Q16" s="9"/>
      <c r="R16" s="204">
        <v>8.1</v>
      </c>
      <c r="S16" s="20"/>
    </row>
    <row r="17" spans="1:19" ht="17.25" customHeight="1">
      <c r="A17" s="469"/>
      <c r="B17" s="87" t="s">
        <v>44</v>
      </c>
      <c r="C17" s="86">
        <v>1.9</v>
      </c>
      <c r="D17" s="19" t="s">
        <v>45</v>
      </c>
      <c r="E17" s="18" t="s">
        <v>44</v>
      </c>
      <c r="F17" s="86">
        <v>1.84</v>
      </c>
      <c r="G17" s="19" t="s">
        <v>45</v>
      </c>
      <c r="H17" s="18" t="s">
        <v>44</v>
      </c>
      <c r="I17" s="10">
        <v>0.06</v>
      </c>
      <c r="J17" s="325" t="s">
        <v>45</v>
      </c>
      <c r="K17" s="21" t="s">
        <v>44</v>
      </c>
      <c r="L17" s="12">
        <v>1200</v>
      </c>
      <c r="M17" s="19" t="s">
        <v>45</v>
      </c>
      <c r="N17" s="18" t="s">
        <v>44</v>
      </c>
      <c r="O17" s="12">
        <v>999</v>
      </c>
      <c r="P17" s="19" t="s">
        <v>45</v>
      </c>
      <c r="Q17" s="18" t="s">
        <v>44</v>
      </c>
      <c r="R17" s="94">
        <v>20.100000000000001</v>
      </c>
      <c r="S17" s="19" t="s">
        <v>45</v>
      </c>
    </row>
    <row r="18" spans="1:19" ht="17.25" customHeight="1">
      <c r="A18" s="457" t="s">
        <v>122</v>
      </c>
      <c r="B18" s="84"/>
      <c r="C18" s="77"/>
      <c r="D18" s="8"/>
      <c r="E18" s="7"/>
      <c r="F18" s="77">
        <v>1.8</v>
      </c>
      <c r="G18" s="8"/>
      <c r="H18" s="9"/>
      <c r="I18" s="11"/>
      <c r="J18" s="324"/>
      <c r="K18" s="11"/>
      <c r="L18" s="187"/>
      <c r="M18" s="8"/>
      <c r="N18" s="9"/>
      <c r="O18" s="187">
        <v>1763</v>
      </c>
      <c r="P18" s="8"/>
      <c r="Q18" s="9"/>
      <c r="R18" s="96"/>
      <c r="S18" s="20"/>
    </row>
    <row r="19" spans="1:19" ht="17.25" customHeight="1">
      <c r="A19" s="458"/>
      <c r="B19" s="87" t="s">
        <v>44</v>
      </c>
      <c r="C19" s="76"/>
      <c r="D19" s="14" t="s">
        <v>45</v>
      </c>
      <c r="E19" s="13" t="s">
        <v>44</v>
      </c>
      <c r="F19" s="76">
        <v>1.8</v>
      </c>
      <c r="G19" s="19" t="s">
        <v>45</v>
      </c>
      <c r="H19" s="13" t="s">
        <v>44</v>
      </c>
      <c r="I19" s="21"/>
      <c r="J19" s="323" t="s">
        <v>45</v>
      </c>
      <c r="K19" s="320" t="s">
        <v>44</v>
      </c>
      <c r="L19" s="16"/>
      <c r="M19" s="19" t="s">
        <v>45</v>
      </c>
      <c r="N19" s="18" t="s">
        <v>44</v>
      </c>
      <c r="O19" s="16">
        <v>1049</v>
      </c>
      <c r="P19" s="14" t="s">
        <v>45</v>
      </c>
      <c r="Q19" s="18" t="s">
        <v>44</v>
      </c>
      <c r="R19" s="97"/>
      <c r="S19" s="19" t="s">
        <v>45</v>
      </c>
    </row>
    <row r="20" spans="1:19" ht="17.25" customHeight="1">
      <c r="A20" s="457" t="s">
        <v>70</v>
      </c>
      <c r="B20" s="84"/>
      <c r="C20" s="77"/>
      <c r="D20" s="8"/>
      <c r="E20" s="7"/>
      <c r="F20" s="77">
        <v>1.8</v>
      </c>
      <c r="G20" s="8"/>
      <c r="H20" s="9"/>
      <c r="I20" s="11"/>
      <c r="J20" s="324"/>
      <c r="K20" s="11"/>
      <c r="L20" s="17"/>
      <c r="M20" s="8"/>
      <c r="N20" s="9"/>
      <c r="O20" s="17">
        <v>1822</v>
      </c>
      <c r="P20" s="8"/>
      <c r="Q20" s="9"/>
      <c r="R20" s="96"/>
      <c r="S20" s="20"/>
    </row>
    <row r="21" spans="1:19" ht="17.25" customHeight="1">
      <c r="A21" s="458"/>
      <c r="B21" s="87" t="s">
        <v>44</v>
      </c>
      <c r="C21" s="76"/>
      <c r="D21" s="14" t="s">
        <v>45</v>
      </c>
      <c r="E21" s="13" t="s">
        <v>44</v>
      </c>
      <c r="F21" s="76">
        <v>1.79</v>
      </c>
      <c r="G21" s="14" t="s">
        <v>45</v>
      </c>
      <c r="H21" s="13" t="s">
        <v>44</v>
      </c>
      <c r="I21" s="10"/>
      <c r="J21" s="323" t="s">
        <v>45</v>
      </c>
      <c r="K21" s="320" t="s">
        <v>44</v>
      </c>
      <c r="L21" s="16"/>
      <c r="M21" s="19" t="s">
        <v>45</v>
      </c>
      <c r="N21" s="13" t="s">
        <v>44</v>
      </c>
      <c r="O21" s="16">
        <v>1023</v>
      </c>
      <c r="P21" s="14" t="s">
        <v>45</v>
      </c>
      <c r="Q21" s="18" t="s">
        <v>44</v>
      </c>
      <c r="R21" s="97"/>
      <c r="S21" s="19" t="s">
        <v>45</v>
      </c>
    </row>
    <row r="22" spans="1:19" ht="17.25" customHeight="1">
      <c r="A22" s="457" t="s">
        <v>123</v>
      </c>
      <c r="B22" s="84"/>
      <c r="C22" s="77"/>
      <c r="D22" s="8"/>
      <c r="E22" s="7"/>
      <c r="F22" s="77">
        <v>1.95</v>
      </c>
      <c r="G22" s="68"/>
      <c r="H22" s="9"/>
      <c r="I22" s="11"/>
      <c r="J22" s="324"/>
      <c r="K22" s="11"/>
      <c r="L22" s="17"/>
      <c r="M22" s="8"/>
      <c r="N22" s="69"/>
      <c r="O22" s="17">
        <v>1719</v>
      </c>
      <c r="P22" s="8"/>
      <c r="Q22" s="9"/>
      <c r="R22" s="96"/>
      <c r="S22" s="20"/>
    </row>
    <row r="23" spans="1:19" ht="17.25" customHeight="1">
      <c r="A23" s="469"/>
      <c r="B23" s="85" t="s">
        <v>44</v>
      </c>
      <c r="C23" s="76"/>
      <c r="D23" s="14" t="s">
        <v>45</v>
      </c>
      <c r="E23" s="13" t="s">
        <v>44</v>
      </c>
      <c r="F23" s="76">
        <v>1.93</v>
      </c>
      <c r="G23" s="14" t="s">
        <v>45</v>
      </c>
      <c r="H23" s="13" t="s">
        <v>44</v>
      </c>
      <c r="I23" s="15"/>
      <c r="J23" s="323" t="s">
        <v>45</v>
      </c>
      <c r="K23" s="320" t="s">
        <v>44</v>
      </c>
      <c r="L23" s="16"/>
      <c r="M23" s="14" t="s">
        <v>45</v>
      </c>
      <c r="N23" s="13" t="s">
        <v>44</v>
      </c>
      <c r="O23" s="16">
        <v>1123</v>
      </c>
      <c r="P23" s="14" t="s">
        <v>45</v>
      </c>
      <c r="Q23" s="13" t="s">
        <v>44</v>
      </c>
      <c r="R23" s="221"/>
      <c r="S23" s="14" t="s">
        <v>45</v>
      </c>
    </row>
    <row r="24" spans="1:19" ht="17.25" customHeight="1">
      <c r="A24" s="457" t="s">
        <v>128</v>
      </c>
      <c r="B24" s="215"/>
      <c r="C24" s="86"/>
      <c r="D24" s="68"/>
      <c r="E24" s="99"/>
      <c r="F24" s="86">
        <v>1.88</v>
      </c>
      <c r="G24" s="68"/>
      <c r="H24" s="69"/>
      <c r="I24" s="10"/>
      <c r="J24" s="326"/>
      <c r="K24" s="10"/>
      <c r="L24" s="12"/>
      <c r="M24" s="68"/>
      <c r="N24" s="69"/>
      <c r="O24" s="12">
        <v>1851</v>
      </c>
      <c r="P24" s="68"/>
      <c r="Q24" s="69"/>
      <c r="R24" s="196"/>
      <c r="S24" s="68"/>
    </row>
    <row r="25" spans="1:19" ht="17.25" customHeight="1">
      <c r="A25" s="458"/>
      <c r="B25" s="87" t="s">
        <v>44</v>
      </c>
      <c r="C25" s="76"/>
      <c r="D25" s="14" t="s">
        <v>45</v>
      </c>
      <c r="E25" s="13" t="s">
        <v>44</v>
      </c>
      <c r="F25" s="76">
        <v>1.91</v>
      </c>
      <c r="G25" s="14" t="s">
        <v>45</v>
      </c>
      <c r="H25" s="13" t="s">
        <v>44</v>
      </c>
      <c r="I25" s="10"/>
      <c r="J25" s="323" t="s">
        <v>45</v>
      </c>
      <c r="K25" s="320" t="s">
        <v>44</v>
      </c>
      <c r="L25" s="16"/>
      <c r="M25" s="19" t="s">
        <v>45</v>
      </c>
      <c r="N25" s="13" t="s">
        <v>44</v>
      </c>
      <c r="O25" s="16">
        <v>1092</v>
      </c>
      <c r="P25" s="14" t="s">
        <v>45</v>
      </c>
      <c r="Q25" s="13" t="s">
        <v>44</v>
      </c>
      <c r="R25" s="195"/>
      <c r="S25" s="14" t="s">
        <v>45</v>
      </c>
    </row>
    <row r="26" spans="1:19" ht="17.25" customHeight="1">
      <c r="A26" s="457" t="s">
        <v>131</v>
      </c>
      <c r="B26" s="84"/>
      <c r="C26" s="77"/>
      <c r="D26" s="8"/>
      <c r="E26" s="7"/>
      <c r="F26" s="77">
        <v>1.85</v>
      </c>
      <c r="G26" s="68"/>
      <c r="H26" s="69"/>
      <c r="I26" s="11"/>
      <c r="J26" s="326"/>
      <c r="K26" s="11"/>
      <c r="L26" s="17"/>
      <c r="M26" s="8"/>
      <c r="N26" s="69"/>
      <c r="O26" s="17">
        <v>1918</v>
      </c>
      <c r="P26" s="8"/>
      <c r="Q26" s="9"/>
      <c r="R26" s="194"/>
      <c r="S26" s="8"/>
    </row>
    <row r="27" spans="1:19" ht="17.25" customHeight="1">
      <c r="A27" s="458"/>
      <c r="B27" s="87" t="s">
        <v>44</v>
      </c>
      <c r="C27" s="76"/>
      <c r="D27" s="14" t="s">
        <v>45</v>
      </c>
      <c r="E27" s="13" t="s">
        <v>44</v>
      </c>
      <c r="F27" s="76">
        <v>1.93</v>
      </c>
      <c r="G27" s="19" t="s">
        <v>45</v>
      </c>
      <c r="H27" s="18" t="s">
        <v>44</v>
      </c>
      <c r="I27" s="10"/>
      <c r="J27" s="325" t="s">
        <v>45</v>
      </c>
      <c r="K27" s="320" t="s">
        <v>44</v>
      </c>
      <c r="L27" s="16"/>
      <c r="M27" s="19" t="s">
        <v>45</v>
      </c>
      <c r="N27" s="18" t="s">
        <v>44</v>
      </c>
      <c r="O27" s="16">
        <v>1129</v>
      </c>
      <c r="P27" s="14" t="s">
        <v>45</v>
      </c>
      <c r="Q27" s="13" t="s">
        <v>44</v>
      </c>
      <c r="R27" s="196"/>
      <c r="S27" s="14" t="s">
        <v>45</v>
      </c>
    </row>
    <row r="28" spans="1:19" ht="17.25" customHeight="1">
      <c r="A28" s="457" t="s">
        <v>162</v>
      </c>
      <c r="B28" s="84"/>
      <c r="C28" s="77"/>
      <c r="D28" s="8"/>
      <c r="E28" s="7"/>
      <c r="F28" s="77">
        <v>1.74</v>
      </c>
      <c r="G28" s="8"/>
      <c r="H28" s="9"/>
      <c r="I28" s="11"/>
      <c r="J28" s="324"/>
      <c r="K28" s="11"/>
      <c r="L28" s="17"/>
      <c r="M28" s="8"/>
      <c r="N28" s="9"/>
      <c r="O28" s="17">
        <v>1680</v>
      </c>
      <c r="P28" s="8"/>
      <c r="Q28" s="9"/>
      <c r="R28" s="194"/>
      <c r="S28" s="20"/>
    </row>
    <row r="29" spans="1:19" ht="17.25" customHeight="1">
      <c r="A29" s="458"/>
      <c r="B29" s="85" t="s">
        <v>44</v>
      </c>
      <c r="C29" s="76"/>
      <c r="D29" s="14" t="s">
        <v>45</v>
      </c>
      <c r="E29" s="13" t="s">
        <v>44</v>
      </c>
      <c r="F29" s="76">
        <v>1.79</v>
      </c>
      <c r="G29" s="14" t="s">
        <v>45</v>
      </c>
      <c r="H29" s="13" t="s">
        <v>44</v>
      </c>
      <c r="I29" s="15">
        <v>0.08</v>
      </c>
      <c r="J29" s="323" t="s">
        <v>45</v>
      </c>
      <c r="K29" s="320" t="s">
        <v>44</v>
      </c>
      <c r="L29" s="16"/>
      <c r="M29" s="14" t="s">
        <v>45</v>
      </c>
      <c r="N29" s="13" t="s">
        <v>44</v>
      </c>
      <c r="O29" s="16">
        <v>1046</v>
      </c>
      <c r="P29" s="14" t="s">
        <v>45</v>
      </c>
      <c r="Q29" s="13" t="s">
        <v>44</v>
      </c>
      <c r="R29" s="195"/>
      <c r="S29" s="14" t="s">
        <v>45</v>
      </c>
    </row>
    <row r="30" spans="1:19" ht="17.25" customHeight="1">
      <c r="A30" s="468" t="s">
        <v>52</v>
      </c>
      <c r="B30" s="468"/>
      <c r="C30" s="468"/>
      <c r="D30" s="468"/>
      <c r="E30" s="468"/>
      <c r="F30" s="468"/>
      <c r="G30" s="468"/>
      <c r="H30" s="468"/>
      <c r="I30" s="468"/>
      <c r="J30" s="468"/>
      <c r="K30" s="468"/>
      <c r="L30" s="468"/>
      <c r="M30" s="468"/>
      <c r="N30" s="468"/>
      <c r="O30" s="468"/>
      <c r="P30" s="468"/>
      <c r="Q30" s="468"/>
      <c r="R30" s="468"/>
      <c r="S30" s="468"/>
    </row>
    <row r="31" spans="1:19" ht="15.75" customHeight="1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66"/>
      <c r="S31" s="50"/>
    </row>
  </sheetData>
  <mergeCells count="18">
    <mergeCell ref="A28:A29"/>
    <mergeCell ref="A30:S30"/>
    <mergeCell ref="A18:A19"/>
    <mergeCell ref="A20:A21"/>
    <mergeCell ref="A10:A11"/>
    <mergeCell ref="A12:A13"/>
    <mergeCell ref="A14:A15"/>
    <mergeCell ref="A16:A17"/>
    <mergeCell ref="A24:A25"/>
    <mergeCell ref="A26:A27"/>
    <mergeCell ref="A22:A23"/>
    <mergeCell ref="A8:A9"/>
    <mergeCell ref="A1:S1"/>
    <mergeCell ref="O2:S2"/>
    <mergeCell ref="B4:J4"/>
    <mergeCell ref="K4:S4"/>
    <mergeCell ref="A4:A5"/>
    <mergeCell ref="A6:A7"/>
  </mergeCells>
  <phoneticPr fontId="4"/>
  <pageMargins left="0.78740157480314965" right="0.78740157480314965" top="0.98425196850393704" bottom="0.78740157480314965" header="0.51181102362204722" footer="0.51181102362204722"/>
  <pageSetup paperSize="9"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99"/>
  <sheetViews>
    <sheetView tabSelected="1" topLeftCell="A40" zoomScaleNormal="100" workbookViewId="0">
      <selection sqref="A1:S55"/>
    </sheetView>
  </sheetViews>
  <sheetFormatPr defaultRowHeight="13.5"/>
  <cols>
    <col min="1" max="3" width="1.25" customWidth="1"/>
    <col min="4" max="4" width="15.75" style="30" customWidth="1"/>
    <col min="5" max="5" width="4.375" style="32" customWidth="1"/>
    <col min="6" max="19" width="8.625" customWidth="1"/>
  </cols>
  <sheetData>
    <row r="1" spans="1:23" s="33" customFormat="1" ht="27.75" customHeight="1">
      <c r="A1" s="485" t="s">
        <v>434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</row>
    <row r="2" spans="1:23" ht="27.75" customHeight="1">
      <c r="A2" s="34"/>
      <c r="B2" s="34"/>
      <c r="C2" s="34"/>
      <c r="D2" s="37"/>
      <c r="E2" s="38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23" ht="27.75" customHeight="1">
      <c r="A3" s="480" t="s">
        <v>73</v>
      </c>
      <c r="B3" s="480"/>
      <c r="C3" s="480"/>
      <c r="D3" s="480"/>
      <c r="E3" s="480"/>
      <c r="F3" s="486" t="s">
        <v>74</v>
      </c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7"/>
    </row>
    <row r="4" spans="1:23" ht="27.75" customHeight="1">
      <c r="A4" s="480"/>
      <c r="B4" s="480"/>
      <c r="C4" s="480"/>
      <c r="D4" s="480"/>
      <c r="E4" s="480"/>
      <c r="F4" s="487"/>
      <c r="G4" s="278" t="s">
        <v>75</v>
      </c>
      <c r="H4" s="278" t="s">
        <v>76</v>
      </c>
      <c r="I4" s="278" t="s">
        <v>77</v>
      </c>
      <c r="J4" s="278" t="s">
        <v>178</v>
      </c>
      <c r="K4" s="278" t="s">
        <v>78</v>
      </c>
      <c r="L4" s="278" t="s">
        <v>79</v>
      </c>
      <c r="M4" s="279" t="s">
        <v>179</v>
      </c>
      <c r="N4" s="278" t="s">
        <v>175</v>
      </c>
      <c r="O4" s="280" t="s">
        <v>177</v>
      </c>
      <c r="P4" s="278" t="s">
        <v>176</v>
      </c>
      <c r="Q4" s="278" t="s">
        <v>80</v>
      </c>
      <c r="R4" s="278" t="s">
        <v>81</v>
      </c>
      <c r="S4" s="278" t="s">
        <v>363</v>
      </c>
    </row>
    <row r="5" spans="1:23" ht="27.75" customHeight="1">
      <c r="A5" s="491" t="s">
        <v>82</v>
      </c>
      <c r="B5" s="470"/>
      <c r="C5" s="470"/>
      <c r="D5" s="471"/>
      <c r="E5" s="281" t="s">
        <v>88</v>
      </c>
      <c r="F5" s="314">
        <v>249253</v>
      </c>
      <c r="G5" s="314">
        <v>310460</v>
      </c>
      <c r="H5" s="314">
        <v>274093</v>
      </c>
      <c r="I5" s="314">
        <v>344919</v>
      </c>
      <c r="J5" s="314">
        <v>256395</v>
      </c>
      <c r="K5" s="314">
        <v>203424</v>
      </c>
      <c r="L5" s="314">
        <v>296440</v>
      </c>
      <c r="M5" s="314">
        <v>310551</v>
      </c>
      <c r="N5" s="314">
        <v>129702</v>
      </c>
      <c r="O5" s="314">
        <v>208802</v>
      </c>
      <c r="P5" s="314">
        <v>279036</v>
      </c>
      <c r="Q5" s="314">
        <v>243067</v>
      </c>
      <c r="R5" s="314" t="s">
        <v>414</v>
      </c>
      <c r="S5" s="314">
        <v>243460</v>
      </c>
      <c r="T5" s="27"/>
      <c r="U5" s="27"/>
      <c r="V5" s="27"/>
      <c r="W5" s="27"/>
    </row>
    <row r="6" spans="1:23" s="35" customFormat="1" ht="27.75" customHeight="1">
      <c r="A6" s="282"/>
      <c r="B6" s="477" t="s">
        <v>83</v>
      </c>
      <c r="C6" s="477"/>
      <c r="D6" s="478"/>
      <c r="E6" s="284" t="s">
        <v>89</v>
      </c>
      <c r="F6" s="304">
        <v>-2.5</v>
      </c>
      <c r="G6" s="304">
        <v>-11.6</v>
      </c>
      <c r="H6" s="304">
        <v>-3.9</v>
      </c>
      <c r="I6" s="304">
        <v>-0.4</v>
      </c>
      <c r="J6" s="304">
        <v>7.3</v>
      </c>
      <c r="K6" s="304">
        <v>-0.3</v>
      </c>
      <c r="L6" s="304">
        <v>-11.5</v>
      </c>
      <c r="M6" s="305">
        <v>-2</v>
      </c>
      <c r="N6" s="305">
        <v>3.9</v>
      </c>
      <c r="O6" s="305">
        <v>-3.9</v>
      </c>
      <c r="P6" s="306">
        <v>3.5</v>
      </c>
      <c r="Q6" s="306">
        <v>-4.0999999999999996</v>
      </c>
      <c r="R6" s="306" t="s">
        <v>414</v>
      </c>
      <c r="S6" s="305">
        <v>-1.2</v>
      </c>
      <c r="T6" s="41"/>
      <c r="U6" s="41"/>
      <c r="V6" s="41"/>
      <c r="W6" s="41"/>
    </row>
    <row r="7" spans="1:23" ht="27.75" customHeight="1">
      <c r="A7" s="285"/>
      <c r="B7" s="470" t="s">
        <v>27</v>
      </c>
      <c r="C7" s="470"/>
      <c r="D7" s="471"/>
      <c r="E7" s="281" t="s">
        <v>88</v>
      </c>
      <c r="F7" s="314">
        <v>302990</v>
      </c>
      <c r="G7" s="314">
        <v>320820</v>
      </c>
      <c r="H7" s="314">
        <v>319160</v>
      </c>
      <c r="I7" s="314">
        <v>388950</v>
      </c>
      <c r="J7" s="314">
        <v>271936</v>
      </c>
      <c r="K7" s="314">
        <v>263361</v>
      </c>
      <c r="L7" s="314">
        <v>419426</v>
      </c>
      <c r="M7" s="315">
        <v>327300</v>
      </c>
      <c r="N7" s="315">
        <v>188139</v>
      </c>
      <c r="O7" s="315">
        <v>249636</v>
      </c>
      <c r="P7" s="315">
        <v>369338</v>
      </c>
      <c r="Q7" s="315">
        <v>321281</v>
      </c>
      <c r="R7" s="315" t="s">
        <v>414</v>
      </c>
      <c r="S7" s="315">
        <v>276613</v>
      </c>
      <c r="T7" s="27"/>
      <c r="U7" s="27"/>
      <c r="V7" s="27"/>
      <c r="W7" s="27"/>
    </row>
    <row r="8" spans="1:23" ht="27.75" customHeight="1">
      <c r="A8" s="285"/>
      <c r="B8" s="470" t="s">
        <v>28</v>
      </c>
      <c r="C8" s="470"/>
      <c r="D8" s="471"/>
      <c r="E8" s="281" t="s">
        <v>88</v>
      </c>
      <c r="F8" s="314">
        <v>190663</v>
      </c>
      <c r="G8" s="314">
        <v>251883</v>
      </c>
      <c r="H8" s="314">
        <v>183507</v>
      </c>
      <c r="I8" s="314">
        <v>254311</v>
      </c>
      <c r="J8" s="314">
        <v>164824</v>
      </c>
      <c r="K8" s="314">
        <v>147453</v>
      </c>
      <c r="L8" s="314">
        <v>228135</v>
      </c>
      <c r="M8" s="315">
        <v>247018</v>
      </c>
      <c r="N8" s="315">
        <v>93737</v>
      </c>
      <c r="O8" s="315">
        <v>168632</v>
      </c>
      <c r="P8" s="315">
        <v>237804</v>
      </c>
      <c r="Q8" s="315">
        <v>217252</v>
      </c>
      <c r="R8" s="315" t="s">
        <v>414</v>
      </c>
      <c r="S8" s="315">
        <v>172068</v>
      </c>
      <c r="T8" s="27"/>
      <c r="U8" s="27"/>
      <c r="V8" s="27"/>
      <c r="W8" s="27"/>
    </row>
    <row r="9" spans="1:23" s="27" customFormat="1" ht="27.75" customHeight="1">
      <c r="A9" s="286">
        <v>7</v>
      </c>
      <c r="B9" s="488" t="s">
        <v>84</v>
      </c>
      <c r="C9" s="489"/>
      <c r="D9" s="490"/>
      <c r="E9" s="287" t="s">
        <v>88</v>
      </c>
      <c r="F9" s="314">
        <v>235215</v>
      </c>
      <c r="G9" s="314">
        <v>279863</v>
      </c>
      <c r="H9" s="314">
        <v>248215</v>
      </c>
      <c r="I9" s="314">
        <v>301337</v>
      </c>
      <c r="J9" s="314">
        <v>250352</v>
      </c>
      <c r="K9" s="314">
        <v>191236</v>
      </c>
      <c r="L9" s="314">
        <v>294710</v>
      </c>
      <c r="M9" s="315">
        <v>286249</v>
      </c>
      <c r="N9" s="315">
        <v>107743</v>
      </c>
      <c r="O9" s="315">
        <v>188997</v>
      </c>
      <c r="P9" s="315">
        <v>278721</v>
      </c>
      <c r="Q9" s="315">
        <v>242547</v>
      </c>
      <c r="R9" s="315" t="s">
        <v>414</v>
      </c>
      <c r="S9" s="315">
        <v>222024</v>
      </c>
    </row>
    <row r="10" spans="1:23" s="35" customFormat="1" ht="27.75" customHeight="1">
      <c r="A10" s="282"/>
      <c r="B10" s="282"/>
      <c r="C10" s="477" t="s">
        <v>83</v>
      </c>
      <c r="D10" s="478"/>
      <c r="E10" s="284" t="s">
        <v>89</v>
      </c>
      <c r="F10" s="304">
        <v>0.7</v>
      </c>
      <c r="G10" s="304">
        <v>-7.3</v>
      </c>
      <c r="H10" s="304">
        <v>-4.4000000000000004</v>
      </c>
      <c r="I10" s="304">
        <v>1.8</v>
      </c>
      <c r="J10" s="304">
        <v>10.1</v>
      </c>
      <c r="K10" s="304">
        <v>-1.6</v>
      </c>
      <c r="L10" s="304">
        <v>-10.7</v>
      </c>
      <c r="M10" s="305">
        <v>-2.1</v>
      </c>
      <c r="N10" s="305">
        <v>-1.3</v>
      </c>
      <c r="O10" s="305">
        <v>-9</v>
      </c>
      <c r="P10" s="306">
        <v>3.5</v>
      </c>
      <c r="Q10" s="306">
        <v>9.1</v>
      </c>
      <c r="R10" s="306" t="s">
        <v>414</v>
      </c>
      <c r="S10" s="305">
        <v>0.3</v>
      </c>
      <c r="T10" s="41"/>
      <c r="U10" s="41"/>
      <c r="V10" s="41"/>
      <c r="W10" s="41"/>
    </row>
    <row r="11" spans="1:23" ht="27.75" customHeight="1">
      <c r="A11" s="285"/>
      <c r="B11" s="285"/>
      <c r="C11" s="470" t="s">
        <v>27</v>
      </c>
      <c r="D11" s="471"/>
      <c r="E11" s="281" t="s">
        <v>88</v>
      </c>
      <c r="F11" s="314">
        <v>281725</v>
      </c>
      <c r="G11" s="314">
        <v>291961</v>
      </c>
      <c r="H11" s="314">
        <v>287626</v>
      </c>
      <c r="I11" s="314">
        <v>334871</v>
      </c>
      <c r="J11" s="314">
        <v>265592</v>
      </c>
      <c r="K11" s="314">
        <v>246526</v>
      </c>
      <c r="L11" s="314">
        <v>417327</v>
      </c>
      <c r="M11" s="315">
        <v>302158</v>
      </c>
      <c r="N11" s="315">
        <v>137869</v>
      </c>
      <c r="O11" s="315">
        <v>233840</v>
      </c>
      <c r="P11" s="315">
        <v>369139</v>
      </c>
      <c r="Q11" s="315">
        <v>321135</v>
      </c>
      <c r="R11" s="315" t="s">
        <v>414</v>
      </c>
      <c r="S11" s="315">
        <v>248515</v>
      </c>
      <c r="T11" s="27"/>
      <c r="U11" s="27"/>
      <c r="V11" s="27"/>
      <c r="W11" s="27"/>
    </row>
    <row r="12" spans="1:23" ht="27.75" customHeight="1">
      <c r="A12" s="285"/>
      <c r="B12" s="285"/>
      <c r="C12" s="470" t="s">
        <v>28</v>
      </c>
      <c r="D12" s="471"/>
      <c r="E12" s="281" t="s">
        <v>88</v>
      </c>
      <c r="F12" s="314">
        <v>184506</v>
      </c>
      <c r="G12" s="314">
        <v>211459</v>
      </c>
      <c r="H12" s="314">
        <v>168999</v>
      </c>
      <c r="I12" s="314">
        <v>232329</v>
      </c>
      <c r="J12" s="314">
        <v>160559</v>
      </c>
      <c r="K12" s="314">
        <v>139604</v>
      </c>
      <c r="L12" s="314">
        <v>226611</v>
      </c>
      <c r="M12" s="315">
        <v>225903</v>
      </c>
      <c r="N12" s="315">
        <v>89202</v>
      </c>
      <c r="O12" s="315">
        <v>144884</v>
      </c>
      <c r="P12" s="315">
        <v>237436</v>
      </c>
      <c r="Q12" s="315">
        <v>216609</v>
      </c>
      <c r="R12" s="315" t="s">
        <v>414</v>
      </c>
      <c r="S12" s="315">
        <v>164978</v>
      </c>
      <c r="T12" s="27"/>
      <c r="U12" s="27"/>
      <c r="V12" s="27"/>
      <c r="W12" s="27"/>
    </row>
    <row r="13" spans="1:23" ht="27.75" customHeight="1">
      <c r="A13" s="285"/>
      <c r="B13" s="285"/>
      <c r="C13" s="491" t="s">
        <v>85</v>
      </c>
      <c r="D13" s="471"/>
      <c r="E13" s="281" t="s">
        <v>88</v>
      </c>
      <c r="F13" s="314">
        <v>217850</v>
      </c>
      <c r="G13" s="314">
        <v>256885</v>
      </c>
      <c r="H13" s="314">
        <v>225568</v>
      </c>
      <c r="I13" s="314">
        <v>276789</v>
      </c>
      <c r="J13" s="314">
        <v>199555</v>
      </c>
      <c r="K13" s="314">
        <v>183017</v>
      </c>
      <c r="L13" s="314">
        <v>278450</v>
      </c>
      <c r="M13" s="315">
        <v>273339</v>
      </c>
      <c r="N13" s="315">
        <v>100562</v>
      </c>
      <c r="O13" s="315">
        <v>175330</v>
      </c>
      <c r="P13" s="315">
        <v>274137</v>
      </c>
      <c r="Q13" s="315">
        <v>232080</v>
      </c>
      <c r="R13" s="315" t="s">
        <v>414</v>
      </c>
      <c r="S13" s="315">
        <v>191499</v>
      </c>
      <c r="T13" s="27"/>
      <c r="U13" s="27"/>
      <c r="V13" s="27"/>
      <c r="W13" s="27"/>
    </row>
    <row r="14" spans="1:23" s="35" customFormat="1" ht="27.75" customHeight="1">
      <c r="A14" s="282"/>
      <c r="B14" s="282"/>
      <c r="C14" s="288"/>
      <c r="D14" s="283" t="s">
        <v>83</v>
      </c>
      <c r="E14" s="284" t="s">
        <v>89</v>
      </c>
      <c r="F14" s="304">
        <v>0.7</v>
      </c>
      <c r="G14" s="304">
        <v>-9</v>
      </c>
      <c r="H14" s="304">
        <v>-1.9</v>
      </c>
      <c r="I14" s="304">
        <v>2.1</v>
      </c>
      <c r="J14" s="304">
        <v>4.5</v>
      </c>
      <c r="K14" s="304">
        <v>-0.3</v>
      </c>
      <c r="L14" s="304">
        <v>-9.9</v>
      </c>
      <c r="M14" s="305">
        <v>-0.3</v>
      </c>
      <c r="N14" s="305">
        <v>-2.2000000000000002</v>
      </c>
      <c r="O14" s="305">
        <v>-12.8</v>
      </c>
      <c r="P14" s="306">
        <v>2.7</v>
      </c>
      <c r="Q14" s="306">
        <v>9.4</v>
      </c>
      <c r="R14" s="306" t="s">
        <v>414</v>
      </c>
      <c r="S14" s="305">
        <v>-1.4</v>
      </c>
      <c r="T14" s="41"/>
      <c r="U14" s="41"/>
      <c r="V14" s="41"/>
      <c r="W14" s="41"/>
    </row>
    <row r="15" spans="1:23" ht="27.75" customHeight="1">
      <c r="A15" s="285"/>
      <c r="B15" s="289"/>
      <c r="C15" s="470" t="s">
        <v>86</v>
      </c>
      <c r="D15" s="471"/>
      <c r="E15" s="281" t="s">
        <v>88</v>
      </c>
      <c r="F15" s="314">
        <v>17365</v>
      </c>
      <c r="G15" s="314">
        <v>22978</v>
      </c>
      <c r="H15" s="314">
        <v>22647</v>
      </c>
      <c r="I15" s="314">
        <v>24548</v>
      </c>
      <c r="J15" s="314">
        <v>50797</v>
      </c>
      <c r="K15" s="314">
        <v>8219</v>
      </c>
      <c r="L15" s="314">
        <v>16260</v>
      </c>
      <c r="M15" s="315">
        <v>12910</v>
      </c>
      <c r="N15" s="315">
        <v>7181</v>
      </c>
      <c r="O15" s="315">
        <v>13667</v>
      </c>
      <c r="P15" s="315">
        <v>4584</v>
      </c>
      <c r="Q15" s="315">
        <v>10467</v>
      </c>
      <c r="R15" s="315" t="s">
        <v>414</v>
      </c>
      <c r="S15" s="315">
        <v>30525</v>
      </c>
      <c r="T15" s="27"/>
      <c r="U15" s="27"/>
      <c r="V15" s="27"/>
      <c r="W15" s="27"/>
    </row>
    <row r="16" spans="1:23" ht="27.75" customHeight="1">
      <c r="A16" s="285"/>
      <c r="B16" s="491" t="s">
        <v>87</v>
      </c>
      <c r="C16" s="470"/>
      <c r="D16" s="471"/>
      <c r="E16" s="281" t="s">
        <v>88</v>
      </c>
      <c r="F16" s="314">
        <v>14038</v>
      </c>
      <c r="G16" s="314">
        <v>30597</v>
      </c>
      <c r="H16" s="314">
        <v>25878</v>
      </c>
      <c r="I16" s="314">
        <v>43582</v>
      </c>
      <c r="J16" s="314">
        <v>6043</v>
      </c>
      <c r="K16" s="314">
        <v>12188</v>
      </c>
      <c r="L16" s="314">
        <v>1730</v>
      </c>
      <c r="M16" s="315">
        <v>24302</v>
      </c>
      <c r="N16" s="315">
        <v>21959</v>
      </c>
      <c r="O16" s="315">
        <v>19805</v>
      </c>
      <c r="P16" s="315">
        <v>315</v>
      </c>
      <c r="Q16" s="315">
        <v>520</v>
      </c>
      <c r="R16" s="315" t="s">
        <v>414</v>
      </c>
      <c r="S16" s="315">
        <v>21436</v>
      </c>
      <c r="T16" s="27"/>
      <c r="U16" s="27"/>
      <c r="V16" s="27"/>
      <c r="W16" s="27"/>
    </row>
    <row r="17" spans="1:23" ht="27.75" customHeight="1">
      <c r="A17" s="285"/>
      <c r="B17" s="285"/>
      <c r="C17" s="491" t="s">
        <v>27</v>
      </c>
      <c r="D17" s="492"/>
      <c r="E17" s="281" t="s">
        <v>88</v>
      </c>
      <c r="F17" s="314">
        <v>21265</v>
      </c>
      <c r="G17" s="314">
        <v>28859</v>
      </c>
      <c r="H17" s="314">
        <v>31534</v>
      </c>
      <c r="I17" s="314">
        <v>54079</v>
      </c>
      <c r="J17" s="314">
        <v>6344</v>
      </c>
      <c r="K17" s="314">
        <v>16835</v>
      </c>
      <c r="L17" s="314">
        <v>2099</v>
      </c>
      <c r="M17" s="315">
        <v>25142</v>
      </c>
      <c r="N17" s="315">
        <v>50270</v>
      </c>
      <c r="O17" s="315">
        <v>15796</v>
      </c>
      <c r="P17" s="315">
        <v>199</v>
      </c>
      <c r="Q17" s="315">
        <v>146</v>
      </c>
      <c r="R17" s="315" t="s">
        <v>414</v>
      </c>
      <c r="S17" s="315">
        <v>28098</v>
      </c>
      <c r="T17" s="27"/>
      <c r="U17" s="27"/>
      <c r="V17" s="27"/>
      <c r="W17" s="27"/>
    </row>
    <row r="18" spans="1:23" ht="27.75" customHeight="1">
      <c r="A18" s="289"/>
      <c r="B18" s="289"/>
      <c r="C18" s="470" t="s">
        <v>28</v>
      </c>
      <c r="D18" s="471"/>
      <c r="E18" s="281" t="s">
        <v>88</v>
      </c>
      <c r="F18" s="314">
        <v>6157</v>
      </c>
      <c r="G18" s="314">
        <v>40424</v>
      </c>
      <c r="H18" s="314">
        <v>14508</v>
      </c>
      <c r="I18" s="314">
        <v>21982</v>
      </c>
      <c r="J18" s="314">
        <v>4265</v>
      </c>
      <c r="K18" s="314">
        <v>7849</v>
      </c>
      <c r="L18" s="314">
        <v>1524</v>
      </c>
      <c r="M18" s="315">
        <v>21115</v>
      </c>
      <c r="N18" s="315">
        <v>4535</v>
      </c>
      <c r="O18" s="315">
        <v>23748</v>
      </c>
      <c r="P18" s="315">
        <v>368</v>
      </c>
      <c r="Q18" s="315">
        <v>643</v>
      </c>
      <c r="R18" s="315" t="s">
        <v>414</v>
      </c>
      <c r="S18" s="315">
        <v>7090</v>
      </c>
      <c r="T18" s="27"/>
      <c r="U18" s="27"/>
      <c r="V18" s="27"/>
      <c r="W18" s="27"/>
    </row>
    <row r="19" spans="1:23" ht="27.75" customHeight="1">
      <c r="A19" s="54"/>
      <c r="B19" s="54"/>
      <c r="C19" s="55"/>
      <c r="D19" s="55"/>
      <c r="E19" s="56"/>
      <c r="F19" s="25"/>
      <c r="G19" s="25"/>
      <c r="H19" s="25"/>
      <c r="I19" s="25"/>
      <c r="J19" s="25"/>
      <c r="K19" s="25"/>
      <c r="L19" s="25"/>
      <c r="M19" s="25"/>
      <c r="N19" s="27"/>
      <c r="O19" s="27"/>
      <c r="P19" s="27"/>
      <c r="Q19" s="25"/>
      <c r="R19" s="25"/>
      <c r="S19" s="25"/>
      <c r="T19" s="27"/>
      <c r="U19" s="27"/>
      <c r="V19" s="27"/>
      <c r="W19" s="27"/>
    </row>
    <row r="20" spans="1:23" s="33" customFormat="1" ht="27.75" customHeight="1">
      <c r="A20" s="451" t="str">
        <f>A1</f>
        <v>島根の賃金の動き（事業規模５人以上・R１年８月分）</v>
      </c>
      <c r="B20" s="451"/>
      <c r="C20" s="451"/>
      <c r="D20" s="451"/>
      <c r="E20" s="451"/>
      <c r="F20" s="451"/>
      <c r="G20" s="451"/>
      <c r="H20" s="451"/>
      <c r="I20" s="451"/>
      <c r="J20" s="451"/>
      <c r="K20" s="451"/>
      <c r="L20" s="451"/>
      <c r="M20" s="451"/>
      <c r="N20" s="451"/>
      <c r="O20" s="451"/>
      <c r="P20" s="451"/>
      <c r="Q20" s="451"/>
      <c r="R20" s="451"/>
      <c r="S20" s="451"/>
      <c r="T20" s="39"/>
      <c r="U20" s="39"/>
      <c r="V20" s="39"/>
      <c r="W20" s="39"/>
    </row>
    <row r="21" spans="1:23" ht="20.25" customHeight="1">
      <c r="A21" s="34"/>
      <c r="B21" s="34"/>
      <c r="C21" s="34"/>
      <c r="D21" s="37"/>
      <c r="E21" s="38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27"/>
      <c r="U21" s="27"/>
      <c r="V21" s="27"/>
      <c r="W21" s="27"/>
    </row>
    <row r="22" spans="1:23" ht="27.75" customHeight="1">
      <c r="A22" s="480" t="s">
        <v>73</v>
      </c>
      <c r="B22" s="480"/>
      <c r="C22" s="480"/>
      <c r="D22" s="480"/>
      <c r="E22" s="480"/>
      <c r="F22" s="474" t="s">
        <v>74</v>
      </c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1"/>
      <c r="T22" s="57"/>
      <c r="U22" s="27"/>
      <c r="V22" s="27"/>
      <c r="W22" s="27"/>
    </row>
    <row r="23" spans="1:23" ht="27.75" customHeight="1">
      <c r="A23" s="480"/>
      <c r="B23" s="480"/>
      <c r="C23" s="480"/>
      <c r="D23" s="480"/>
      <c r="E23" s="480"/>
      <c r="F23" s="475"/>
      <c r="G23" s="278" t="s">
        <v>75</v>
      </c>
      <c r="H23" s="278" t="s">
        <v>76</v>
      </c>
      <c r="I23" s="278" t="s">
        <v>77</v>
      </c>
      <c r="J23" s="278" t="s">
        <v>178</v>
      </c>
      <c r="K23" s="278" t="s">
        <v>78</v>
      </c>
      <c r="L23" s="278" t="s">
        <v>79</v>
      </c>
      <c r="M23" s="279" t="s">
        <v>179</v>
      </c>
      <c r="N23" s="278" t="s">
        <v>175</v>
      </c>
      <c r="O23" s="280" t="s">
        <v>177</v>
      </c>
      <c r="P23" s="278" t="s">
        <v>176</v>
      </c>
      <c r="Q23" s="278" t="s">
        <v>80</v>
      </c>
      <c r="R23" s="278" t="s">
        <v>81</v>
      </c>
      <c r="S23" s="278" t="s">
        <v>363</v>
      </c>
      <c r="T23" s="57"/>
      <c r="U23" s="27"/>
      <c r="V23" s="27"/>
      <c r="W23" s="27"/>
    </row>
    <row r="24" spans="1:23" s="35" customFormat="1" ht="27.75" customHeight="1">
      <c r="A24" s="483" t="s">
        <v>90</v>
      </c>
      <c r="B24" s="477"/>
      <c r="C24" s="477"/>
      <c r="D24" s="478"/>
      <c r="E24" s="284" t="s">
        <v>91</v>
      </c>
      <c r="F24" s="307">
        <v>18.3</v>
      </c>
      <c r="G24" s="307">
        <v>19.3</v>
      </c>
      <c r="H24" s="307">
        <v>18.600000000000001</v>
      </c>
      <c r="I24" s="307">
        <v>19.399999999999999</v>
      </c>
      <c r="J24" s="307">
        <v>19.2</v>
      </c>
      <c r="K24" s="307">
        <v>19.600000000000001</v>
      </c>
      <c r="L24" s="307">
        <v>19</v>
      </c>
      <c r="M24" s="308">
        <v>17.600000000000001</v>
      </c>
      <c r="N24" s="308">
        <v>16.100000000000001</v>
      </c>
      <c r="O24" s="308">
        <v>18.7</v>
      </c>
      <c r="P24" s="308">
        <v>14.2</v>
      </c>
      <c r="Q24" s="308">
        <v>18.399999999999999</v>
      </c>
      <c r="R24" s="308" t="s">
        <v>414</v>
      </c>
      <c r="S24" s="308">
        <v>17.899999999999999</v>
      </c>
      <c r="T24" s="58"/>
      <c r="U24" s="41"/>
      <c r="V24" s="41"/>
      <c r="W24" s="41"/>
    </row>
    <row r="25" spans="1:23" s="35" customFormat="1" ht="27.75" customHeight="1">
      <c r="A25" s="292"/>
      <c r="B25" s="477" t="s">
        <v>134</v>
      </c>
      <c r="C25" s="477"/>
      <c r="D25" s="478"/>
      <c r="E25" s="284" t="s">
        <v>91</v>
      </c>
      <c r="F25" s="304">
        <v>-0.3</v>
      </c>
      <c r="G25" s="304">
        <v>-1</v>
      </c>
      <c r="H25" s="304">
        <v>-0.7</v>
      </c>
      <c r="I25" s="304">
        <v>-0.8</v>
      </c>
      <c r="J25" s="304">
        <v>-0.5</v>
      </c>
      <c r="K25" s="304">
        <v>0.8</v>
      </c>
      <c r="L25" s="304">
        <v>-2</v>
      </c>
      <c r="M25" s="305">
        <v>-0.5</v>
      </c>
      <c r="N25" s="305">
        <v>-0.6</v>
      </c>
      <c r="O25" s="305">
        <v>-0.9</v>
      </c>
      <c r="P25" s="306">
        <v>-0.3</v>
      </c>
      <c r="Q25" s="306">
        <v>0</v>
      </c>
      <c r="R25" s="306" t="s">
        <v>414</v>
      </c>
      <c r="S25" s="305">
        <v>-0.7</v>
      </c>
      <c r="T25" s="58"/>
      <c r="U25" s="41"/>
      <c r="V25" s="41"/>
      <c r="W25" s="41"/>
    </row>
    <row r="26" spans="1:23" s="35" customFormat="1" ht="27.75" customHeight="1">
      <c r="A26" s="282"/>
      <c r="B26" s="477" t="s">
        <v>27</v>
      </c>
      <c r="C26" s="477"/>
      <c r="D26" s="478"/>
      <c r="E26" s="284" t="s">
        <v>91</v>
      </c>
      <c r="F26" s="307">
        <v>18.8</v>
      </c>
      <c r="G26" s="307">
        <v>19.399999999999999</v>
      </c>
      <c r="H26" s="307">
        <v>18.5</v>
      </c>
      <c r="I26" s="307">
        <v>19.5</v>
      </c>
      <c r="J26" s="307">
        <v>19.5</v>
      </c>
      <c r="K26" s="307">
        <v>20.399999999999999</v>
      </c>
      <c r="L26" s="307">
        <v>19.7</v>
      </c>
      <c r="M26" s="308">
        <v>17.600000000000001</v>
      </c>
      <c r="N26" s="308">
        <v>16.7</v>
      </c>
      <c r="O26" s="308">
        <v>20.100000000000001</v>
      </c>
      <c r="P26" s="308">
        <v>15.5</v>
      </c>
      <c r="Q26" s="308">
        <v>19</v>
      </c>
      <c r="R26" s="308" t="s">
        <v>414</v>
      </c>
      <c r="S26" s="308">
        <v>18.3</v>
      </c>
      <c r="T26" s="41"/>
      <c r="U26" s="41"/>
      <c r="V26" s="41"/>
      <c r="W26" s="41"/>
    </row>
    <row r="27" spans="1:23" s="35" customFormat="1" ht="27.75" customHeight="1">
      <c r="A27" s="282"/>
      <c r="B27" s="477" t="s">
        <v>28</v>
      </c>
      <c r="C27" s="477"/>
      <c r="D27" s="478"/>
      <c r="E27" s="284" t="s">
        <v>91</v>
      </c>
      <c r="F27" s="307">
        <v>17.600000000000001</v>
      </c>
      <c r="G27" s="307">
        <v>18.7</v>
      </c>
      <c r="H27" s="307">
        <v>18.600000000000001</v>
      </c>
      <c r="I27" s="307">
        <v>19</v>
      </c>
      <c r="J27" s="307">
        <v>17.399999999999999</v>
      </c>
      <c r="K27" s="307">
        <v>18.899999999999999</v>
      </c>
      <c r="L27" s="307">
        <v>18.600000000000001</v>
      </c>
      <c r="M27" s="308">
        <v>17.600000000000001</v>
      </c>
      <c r="N27" s="308">
        <v>15.7</v>
      </c>
      <c r="O27" s="308">
        <v>17.3</v>
      </c>
      <c r="P27" s="308">
        <v>13.6</v>
      </c>
      <c r="Q27" s="308">
        <v>18.2</v>
      </c>
      <c r="R27" s="308" t="s">
        <v>414</v>
      </c>
      <c r="S27" s="308">
        <v>17.100000000000001</v>
      </c>
      <c r="T27" s="41"/>
      <c r="U27" s="41"/>
      <c r="V27" s="41"/>
      <c r="W27" s="41"/>
    </row>
    <row r="28" spans="1:23" s="35" customFormat="1" ht="27.75" customHeight="1">
      <c r="A28" s="282"/>
      <c r="B28" s="483" t="s">
        <v>92</v>
      </c>
      <c r="C28" s="477"/>
      <c r="D28" s="478"/>
      <c r="E28" s="284" t="s">
        <v>365</v>
      </c>
      <c r="F28" s="307">
        <v>142.80000000000001</v>
      </c>
      <c r="G28" s="307">
        <v>158</v>
      </c>
      <c r="H28" s="307">
        <v>153.30000000000001</v>
      </c>
      <c r="I28" s="307">
        <v>152.1</v>
      </c>
      <c r="J28" s="307">
        <v>169.9</v>
      </c>
      <c r="K28" s="307">
        <v>141.5</v>
      </c>
      <c r="L28" s="307">
        <v>148.80000000000001</v>
      </c>
      <c r="M28" s="308">
        <v>141.4</v>
      </c>
      <c r="N28" s="308">
        <v>101.3</v>
      </c>
      <c r="O28" s="308">
        <v>130.30000000000001</v>
      </c>
      <c r="P28" s="308">
        <v>109.8</v>
      </c>
      <c r="Q28" s="308">
        <v>143.30000000000001</v>
      </c>
      <c r="R28" s="308" t="s">
        <v>414</v>
      </c>
      <c r="S28" s="308">
        <v>149.80000000000001</v>
      </c>
      <c r="T28" s="41"/>
      <c r="U28" s="41"/>
      <c r="V28" s="41"/>
      <c r="W28" s="41"/>
    </row>
    <row r="29" spans="1:23" s="35" customFormat="1" ht="27.75" customHeight="1">
      <c r="A29" s="282"/>
      <c r="B29" s="282"/>
      <c r="C29" s="477" t="s">
        <v>83</v>
      </c>
      <c r="D29" s="478"/>
      <c r="E29" s="284" t="s">
        <v>364</v>
      </c>
      <c r="F29" s="304">
        <v>-0.1</v>
      </c>
      <c r="G29" s="304">
        <v>-1.2</v>
      </c>
      <c r="H29" s="304">
        <v>-2.9</v>
      </c>
      <c r="I29" s="304">
        <v>-6.6</v>
      </c>
      <c r="J29" s="304">
        <v>1</v>
      </c>
      <c r="K29" s="304">
        <v>3.7</v>
      </c>
      <c r="L29" s="304">
        <v>-9.1</v>
      </c>
      <c r="M29" s="305">
        <v>-1.5</v>
      </c>
      <c r="N29" s="305">
        <v>-3</v>
      </c>
      <c r="O29" s="305">
        <v>-7.5</v>
      </c>
      <c r="P29" s="306">
        <v>-0.9</v>
      </c>
      <c r="Q29" s="306">
        <v>3.5</v>
      </c>
      <c r="R29" s="306" t="s">
        <v>414</v>
      </c>
      <c r="S29" s="305">
        <v>-1.4</v>
      </c>
      <c r="T29" s="41"/>
      <c r="U29" s="41"/>
      <c r="V29" s="41"/>
      <c r="W29" s="41"/>
    </row>
    <row r="30" spans="1:23" s="35" customFormat="1" ht="27.75" customHeight="1">
      <c r="A30" s="282"/>
      <c r="B30" s="282"/>
      <c r="C30" s="477" t="s">
        <v>27</v>
      </c>
      <c r="D30" s="478"/>
      <c r="E30" s="284" t="s">
        <v>365</v>
      </c>
      <c r="F30" s="307">
        <v>154.6</v>
      </c>
      <c r="G30" s="307">
        <v>159.6</v>
      </c>
      <c r="H30" s="307">
        <v>158.80000000000001</v>
      </c>
      <c r="I30" s="307">
        <v>156.9</v>
      </c>
      <c r="J30" s="307">
        <v>177.3</v>
      </c>
      <c r="K30" s="307">
        <v>156.19999999999999</v>
      </c>
      <c r="L30" s="307">
        <v>162.30000000000001</v>
      </c>
      <c r="M30" s="308">
        <v>142.6</v>
      </c>
      <c r="N30" s="308">
        <v>116.5</v>
      </c>
      <c r="O30" s="308">
        <v>144.9</v>
      </c>
      <c r="P30" s="308">
        <v>124.3</v>
      </c>
      <c r="Q30" s="308">
        <v>150.9</v>
      </c>
      <c r="R30" s="308" t="s">
        <v>414</v>
      </c>
      <c r="S30" s="308">
        <v>159.80000000000001</v>
      </c>
      <c r="T30" s="41"/>
      <c r="U30" s="41"/>
      <c r="V30" s="41"/>
      <c r="W30" s="41"/>
    </row>
    <row r="31" spans="1:23" s="35" customFormat="1" ht="27.75" customHeight="1">
      <c r="A31" s="282"/>
      <c r="B31" s="282"/>
      <c r="C31" s="477" t="s">
        <v>28</v>
      </c>
      <c r="D31" s="478"/>
      <c r="E31" s="284" t="s">
        <v>365</v>
      </c>
      <c r="F31" s="307">
        <v>129.80000000000001</v>
      </c>
      <c r="G31" s="307">
        <v>148.80000000000001</v>
      </c>
      <c r="H31" s="307">
        <v>142</v>
      </c>
      <c r="I31" s="307">
        <v>142.1</v>
      </c>
      <c r="J31" s="307">
        <v>126.3</v>
      </c>
      <c r="K31" s="307">
        <v>127.8</v>
      </c>
      <c r="L31" s="307">
        <v>141.19999999999999</v>
      </c>
      <c r="M31" s="308">
        <v>136.5</v>
      </c>
      <c r="N31" s="308">
        <v>91.9</v>
      </c>
      <c r="O31" s="308">
        <v>115.9</v>
      </c>
      <c r="P31" s="308">
        <v>103.2</v>
      </c>
      <c r="Q31" s="308">
        <v>140.80000000000001</v>
      </c>
      <c r="R31" s="308" t="s">
        <v>414</v>
      </c>
      <c r="S31" s="308">
        <v>128.6</v>
      </c>
      <c r="T31" s="41"/>
      <c r="U31" s="41"/>
      <c r="V31" s="41"/>
      <c r="W31" s="41"/>
    </row>
    <row r="32" spans="1:23" s="35" customFormat="1" ht="27.75" customHeight="1">
      <c r="A32" s="282"/>
      <c r="B32" s="282"/>
      <c r="C32" s="483" t="s">
        <v>93</v>
      </c>
      <c r="D32" s="478"/>
      <c r="E32" s="284" t="s">
        <v>365</v>
      </c>
      <c r="F32" s="307">
        <v>132.6</v>
      </c>
      <c r="G32" s="307">
        <v>146.19999999999999</v>
      </c>
      <c r="H32" s="307">
        <v>139.19999999999999</v>
      </c>
      <c r="I32" s="307">
        <v>144.80000000000001</v>
      </c>
      <c r="J32" s="307">
        <v>142.80000000000001</v>
      </c>
      <c r="K32" s="307">
        <v>135.19999999999999</v>
      </c>
      <c r="L32" s="307">
        <v>140.5</v>
      </c>
      <c r="M32" s="308">
        <v>135</v>
      </c>
      <c r="N32" s="308">
        <v>94.7</v>
      </c>
      <c r="O32" s="308">
        <v>121.6</v>
      </c>
      <c r="P32" s="308">
        <v>106.5</v>
      </c>
      <c r="Q32" s="308">
        <v>136.4</v>
      </c>
      <c r="R32" s="308" t="s">
        <v>414</v>
      </c>
      <c r="S32" s="308">
        <v>132.69999999999999</v>
      </c>
      <c r="T32" s="41"/>
      <c r="U32" s="41"/>
      <c r="V32" s="41"/>
      <c r="W32" s="41"/>
    </row>
    <row r="33" spans="1:23" s="35" customFormat="1" ht="27.75" customHeight="1">
      <c r="A33" s="282"/>
      <c r="B33" s="282"/>
      <c r="C33" s="282"/>
      <c r="D33" s="283" t="s">
        <v>83</v>
      </c>
      <c r="E33" s="284" t="s">
        <v>364</v>
      </c>
      <c r="F33" s="304">
        <v>-0.6</v>
      </c>
      <c r="G33" s="304">
        <v>-2.6</v>
      </c>
      <c r="H33" s="304">
        <v>-2.2000000000000002</v>
      </c>
      <c r="I33" s="304">
        <v>-5.8</v>
      </c>
      <c r="J33" s="304">
        <v>-2.5</v>
      </c>
      <c r="K33" s="304">
        <v>3.6</v>
      </c>
      <c r="L33" s="304">
        <v>-8.6999999999999993</v>
      </c>
      <c r="M33" s="305">
        <v>-0.8</v>
      </c>
      <c r="N33" s="305">
        <v>-4.4000000000000004</v>
      </c>
      <c r="O33" s="305">
        <v>-10.5</v>
      </c>
      <c r="P33" s="306">
        <v>0.2</v>
      </c>
      <c r="Q33" s="306">
        <v>2.4</v>
      </c>
      <c r="R33" s="306" t="s">
        <v>414</v>
      </c>
      <c r="S33" s="305">
        <v>-2.6</v>
      </c>
      <c r="T33" s="41"/>
      <c r="U33" s="41"/>
      <c r="V33" s="41"/>
      <c r="W33" s="41"/>
    </row>
    <row r="34" spans="1:23" s="35" customFormat="1" ht="27.75" customHeight="1">
      <c r="A34" s="282"/>
      <c r="B34" s="282"/>
      <c r="C34" s="282"/>
      <c r="D34" s="283" t="s">
        <v>27</v>
      </c>
      <c r="E34" s="284" t="s">
        <v>365</v>
      </c>
      <c r="F34" s="307">
        <v>140.80000000000001</v>
      </c>
      <c r="G34" s="307">
        <v>146.5</v>
      </c>
      <c r="H34" s="307">
        <v>142.69999999999999</v>
      </c>
      <c r="I34" s="307">
        <v>147.6</v>
      </c>
      <c r="J34" s="307">
        <v>147.69999999999999</v>
      </c>
      <c r="K34" s="307">
        <v>146.30000000000001</v>
      </c>
      <c r="L34" s="307">
        <v>148.6</v>
      </c>
      <c r="M34" s="308">
        <v>135.69999999999999</v>
      </c>
      <c r="N34" s="308">
        <v>107.3</v>
      </c>
      <c r="O34" s="308">
        <v>134</v>
      </c>
      <c r="P34" s="308">
        <v>120.3</v>
      </c>
      <c r="Q34" s="308">
        <v>143.4</v>
      </c>
      <c r="R34" s="308" t="s">
        <v>414</v>
      </c>
      <c r="S34" s="308">
        <v>140.1</v>
      </c>
      <c r="T34" s="41"/>
      <c r="U34" s="41"/>
      <c r="V34" s="41"/>
      <c r="W34" s="41"/>
    </row>
    <row r="35" spans="1:23" s="35" customFormat="1" ht="27.75" customHeight="1">
      <c r="A35" s="282"/>
      <c r="B35" s="282"/>
      <c r="C35" s="288"/>
      <c r="D35" s="283" t="s">
        <v>28</v>
      </c>
      <c r="E35" s="284" t="s">
        <v>365</v>
      </c>
      <c r="F35" s="307">
        <v>123.6</v>
      </c>
      <c r="G35" s="307">
        <v>144.6</v>
      </c>
      <c r="H35" s="307">
        <v>132</v>
      </c>
      <c r="I35" s="307">
        <v>138.9</v>
      </c>
      <c r="J35" s="307">
        <v>113.5</v>
      </c>
      <c r="K35" s="307">
        <v>124.8</v>
      </c>
      <c r="L35" s="307">
        <v>136</v>
      </c>
      <c r="M35" s="308">
        <v>132</v>
      </c>
      <c r="N35" s="308">
        <v>86.9</v>
      </c>
      <c r="O35" s="308">
        <v>109.3</v>
      </c>
      <c r="P35" s="308">
        <v>100.2</v>
      </c>
      <c r="Q35" s="308">
        <v>134.1</v>
      </c>
      <c r="R35" s="308" t="s">
        <v>414</v>
      </c>
      <c r="S35" s="308">
        <v>116.9</v>
      </c>
      <c r="T35" s="41"/>
      <c r="U35" s="41"/>
      <c r="V35" s="41"/>
      <c r="W35" s="41"/>
    </row>
    <row r="36" spans="1:23" s="35" customFormat="1" ht="27.75" customHeight="1">
      <c r="A36" s="282"/>
      <c r="B36" s="282"/>
      <c r="C36" s="483" t="s">
        <v>94</v>
      </c>
      <c r="D36" s="478"/>
      <c r="E36" s="284" t="s">
        <v>365</v>
      </c>
      <c r="F36" s="307">
        <v>10.199999999999999</v>
      </c>
      <c r="G36" s="307">
        <v>11.8</v>
      </c>
      <c r="H36" s="307">
        <v>14.1</v>
      </c>
      <c r="I36" s="307">
        <v>7.3</v>
      </c>
      <c r="J36" s="307">
        <v>27.1</v>
      </c>
      <c r="K36" s="307">
        <v>6.3</v>
      </c>
      <c r="L36" s="307">
        <v>8.3000000000000007</v>
      </c>
      <c r="M36" s="308">
        <v>6.4</v>
      </c>
      <c r="N36" s="308">
        <v>6.6</v>
      </c>
      <c r="O36" s="308">
        <v>8.6999999999999993</v>
      </c>
      <c r="P36" s="308">
        <v>3.3</v>
      </c>
      <c r="Q36" s="308">
        <v>6.9</v>
      </c>
      <c r="R36" s="308" t="s">
        <v>414</v>
      </c>
      <c r="S36" s="308">
        <v>17.100000000000001</v>
      </c>
      <c r="T36" s="41"/>
      <c r="U36" s="41"/>
      <c r="V36" s="41"/>
      <c r="W36" s="41"/>
    </row>
    <row r="37" spans="1:23" s="35" customFormat="1" ht="27.75" customHeight="1">
      <c r="A37" s="282"/>
      <c r="B37" s="282"/>
      <c r="C37" s="282"/>
      <c r="D37" s="283" t="s">
        <v>83</v>
      </c>
      <c r="E37" s="284" t="s">
        <v>364</v>
      </c>
      <c r="F37" s="304">
        <v>8.5</v>
      </c>
      <c r="G37" s="304">
        <v>20.5</v>
      </c>
      <c r="H37" s="304">
        <v>-9.6999999999999993</v>
      </c>
      <c r="I37" s="304">
        <v>-20.6</v>
      </c>
      <c r="J37" s="304">
        <v>25.4</v>
      </c>
      <c r="K37" s="304">
        <v>6.8</v>
      </c>
      <c r="L37" s="304">
        <v>-15.3</v>
      </c>
      <c r="M37" s="305">
        <v>-13.4</v>
      </c>
      <c r="N37" s="305">
        <v>20</v>
      </c>
      <c r="O37" s="305">
        <v>70.5</v>
      </c>
      <c r="P37" s="306">
        <v>-25</v>
      </c>
      <c r="Q37" s="306">
        <v>30.2</v>
      </c>
      <c r="R37" s="306" t="s">
        <v>414</v>
      </c>
      <c r="S37" s="305">
        <v>9.6</v>
      </c>
      <c r="T37" s="41"/>
      <c r="U37" s="41"/>
      <c r="V37" s="41"/>
      <c r="W37" s="41"/>
    </row>
    <row r="38" spans="1:23" s="35" customFormat="1" ht="27.75" customHeight="1">
      <c r="A38" s="282"/>
      <c r="B38" s="282"/>
      <c r="C38" s="282"/>
      <c r="D38" s="283" t="s">
        <v>27</v>
      </c>
      <c r="E38" s="284" t="s">
        <v>365</v>
      </c>
      <c r="F38" s="307">
        <v>13.8</v>
      </c>
      <c r="G38" s="307">
        <v>13.1</v>
      </c>
      <c r="H38" s="307">
        <v>16.100000000000001</v>
      </c>
      <c r="I38" s="307">
        <v>9.3000000000000007</v>
      </c>
      <c r="J38" s="307">
        <v>29.6</v>
      </c>
      <c r="K38" s="307">
        <v>9.9</v>
      </c>
      <c r="L38" s="307">
        <v>13.7</v>
      </c>
      <c r="M38" s="308">
        <v>6.9</v>
      </c>
      <c r="N38" s="308">
        <v>9.1999999999999993</v>
      </c>
      <c r="O38" s="308">
        <v>10.9</v>
      </c>
      <c r="P38" s="308">
        <v>4</v>
      </c>
      <c r="Q38" s="308">
        <v>7.5</v>
      </c>
      <c r="R38" s="308" t="s">
        <v>414</v>
      </c>
      <c r="S38" s="308">
        <v>19.7</v>
      </c>
      <c r="T38" s="41"/>
      <c r="U38" s="41"/>
      <c r="V38" s="41"/>
      <c r="W38" s="41"/>
    </row>
    <row r="39" spans="1:23" s="35" customFormat="1" ht="27.75" customHeight="1">
      <c r="A39" s="288"/>
      <c r="B39" s="288"/>
      <c r="C39" s="288"/>
      <c r="D39" s="283" t="s">
        <v>28</v>
      </c>
      <c r="E39" s="284" t="s">
        <v>365</v>
      </c>
      <c r="F39" s="307">
        <v>6.2</v>
      </c>
      <c r="G39" s="307">
        <v>4.2</v>
      </c>
      <c r="H39" s="307">
        <v>10</v>
      </c>
      <c r="I39" s="307">
        <v>3.2</v>
      </c>
      <c r="J39" s="307">
        <v>12.8</v>
      </c>
      <c r="K39" s="307">
        <v>3</v>
      </c>
      <c r="L39" s="307">
        <v>5.2</v>
      </c>
      <c r="M39" s="308">
        <v>4.5</v>
      </c>
      <c r="N39" s="308">
        <v>5</v>
      </c>
      <c r="O39" s="308">
        <v>6.6</v>
      </c>
      <c r="P39" s="308">
        <v>3</v>
      </c>
      <c r="Q39" s="308">
        <v>6.7</v>
      </c>
      <c r="R39" s="308" t="s">
        <v>414</v>
      </c>
      <c r="S39" s="308">
        <v>11.7</v>
      </c>
      <c r="T39" s="41"/>
      <c r="U39" s="41"/>
      <c r="V39" s="41"/>
      <c r="W39" s="41"/>
    </row>
    <row r="40" spans="1:23" s="35" customFormat="1" ht="27.75" customHeight="1">
      <c r="A40" s="236"/>
      <c r="B40" s="236"/>
      <c r="C40" s="236"/>
      <c r="D40" s="237"/>
      <c r="E40" s="238"/>
      <c r="F40" s="239"/>
      <c r="G40" s="239"/>
      <c r="H40" s="239"/>
      <c r="I40" s="239"/>
      <c r="J40" s="239"/>
      <c r="K40" s="239"/>
      <c r="L40" s="239"/>
      <c r="M40" s="240"/>
      <c r="N40" s="240"/>
      <c r="O40" s="240"/>
      <c r="P40" s="240"/>
      <c r="Q40" s="240"/>
      <c r="R40" s="240"/>
      <c r="S40" s="240"/>
      <c r="T40" s="41"/>
      <c r="U40" s="41"/>
      <c r="V40" s="41"/>
      <c r="W40" s="41"/>
    </row>
    <row r="41" spans="1:23" s="33" customFormat="1" ht="27.75" customHeight="1">
      <c r="A41" s="451" t="str">
        <f>A1</f>
        <v>島根の賃金の動き（事業規模５人以上・R１年８月分）</v>
      </c>
      <c r="B41" s="451"/>
      <c r="C41" s="451"/>
      <c r="D41" s="451"/>
      <c r="E41" s="451"/>
      <c r="F41" s="451"/>
      <c r="G41" s="451"/>
      <c r="H41" s="451"/>
      <c r="I41" s="451"/>
      <c r="J41" s="451"/>
      <c r="K41" s="451"/>
      <c r="L41" s="451"/>
      <c r="M41" s="451"/>
      <c r="N41" s="451"/>
      <c r="O41" s="451"/>
      <c r="P41" s="451"/>
      <c r="Q41" s="451"/>
      <c r="R41" s="451"/>
      <c r="S41" s="451"/>
      <c r="T41" s="39"/>
      <c r="U41" s="39"/>
      <c r="V41" s="39"/>
      <c r="W41" s="39"/>
    </row>
    <row r="42" spans="1:23" ht="23.25" customHeight="1">
      <c r="A42" s="59"/>
      <c r="B42" s="59"/>
      <c r="C42" s="59"/>
      <c r="D42" s="37"/>
      <c r="E42" s="38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27"/>
      <c r="U42" s="27"/>
      <c r="V42" s="27"/>
      <c r="W42" s="27"/>
    </row>
    <row r="43" spans="1:23" ht="27.75" customHeight="1">
      <c r="A43" s="480" t="s">
        <v>73</v>
      </c>
      <c r="B43" s="480"/>
      <c r="C43" s="480"/>
      <c r="D43" s="480"/>
      <c r="E43" s="480"/>
      <c r="F43" s="474" t="s">
        <v>74</v>
      </c>
      <c r="G43" s="290"/>
      <c r="H43" s="290"/>
      <c r="I43" s="290"/>
      <c r="J43" s="290"/>
      <c r="K43" s="290"/>
      <c r="L43" s="290"/>
      <c r="M43" s="290"/>
      <c r="N43" s="290"/>
      <c r="O43" s="290"/>
      <c r="P43" s="290"/>
      <c r="Q43" s="290"/>
      <c r="R43" s="290"/>
      <c r="S43" s="291"/>
      <c r="T43" s="27"/>
      <c r="U43" s="27"/>
      <c r="V43" s="27"/>
      <c r="W43" s="27"/>
    </row>
    <row r="44" spans="1:23" ht="27.75" customHeight="1">
      <c r="A44" s="480"/>
      <c r="B44" s="480"/>
      <c r="C44" s="480"/>
      <c r="D44" s="480"/>
      <c r="E44" s="480"/>
      <c r="F44" s="475"/>
      <c r="G44" s="278" t="s">
        <v>75</v>
      </c>
      <c r="H44" s="278" t="s">
        <v>76</v>
      </c>
      <c r="I44" s="278" t="s">
        <v>77</v>
      </c>
      <c r="J44" s="278" t="s">
        <v>178</v>
      </c>
      <c r="K44" s="278" t="s">
        <v>78</v>
      </c>
      <c r="L44" s="278" t="s">
        <v>79</v>
      </c>
      <c r="M44" s="279" t="s">
        <v>179</v>
      </c>
      <c r="N44" s="278" t="s">
        <v>175</v>
      </c>
      <c r="O44" s="280" t="s">
        <v>177</v>
      </c>
      <c r="P44" s="278" t="s">
        <v>176</v>
      </c>
      <c r="Q44" s="278" t="s">
        <v>80</v>
      </c>
      <c r="R44" s="278" t="s">
        <v>81</v>
      </c>
      <c r="S44" s="278" t="s">
        <v>363</v>
      </c>
      <c r="T44" s="27"/>
      <c r="U44" s="27"/>
      <c r="V44" s="27"/>
      <c r="W44" s="27"/>
    </row>
    <row r="45" spans="1:23" ht="27.75" customHeight="1">
      <c r="A45" s="479" t="s">
        <v>105</v>
      </c>
      <c r="B45" s="479"/>
      <c r="C45" s="476" t="s">
        <v>95</v>
      </c>
      <c r="D45" s="473"/>
      <c r="E45" s="281" t="s">
        <v>104</v>
      </c>
      <c r="F45" s="300">
        <v>237891</v>
      </c>
      <c r="G45" s="300">
        <v>18961</v>
      </c>
      <c r="H45" s="300">
        <v>39214</v>
      </c>
      <c r="I45" s="300">
        <v>2503</v>
      </c>
      <c r="J45" s="300">
        <v>12177</v>
      </c>
      <c r="K45" s="300">
        <v>35252</v>
      </c>
      <c r="L45" s="300">
        <v>7499</v>
      </c>
      <c r="M45" s="301">
        <v>6638</v>
      </c>
      <c r="N45" s="301">
        <v>16567</v>
      </c>
      <c r="O45" s="301">
        <v>5605</v>
      </c>
      <c r="P45" s="301">
        <v>15474</v>
      </c>
      <c r="Q45" s="301">
        <v>51969</v>
      </c>
      <c r="R45" s="301" t="s">
        <v>414</v>
      </c>
      <c r="S45" s="301">
        <v>19279</v>
      </c>
      <c r="T45" s="27"/>
      <c r="U45" s="27"/>
      <c r="V45" s="27"/>
      <c r="W45" s="27"/>
    </row>
    <row r="46" spans="1:23" ht="27.75" customHeight="1">
      <c r="A46" s="479"/>
      <c r="B46" s="479"/>
      <c r="C46" s="470" t="s">
        <v>96</v>
      </c>
      <c r="D46" s="471"/>
      <c r="E46" s="281" t="s">
        <v>104</v>
      </c>
      <c r="F46" s="300">
        <v>2954</v>
      </c>
      <c r="G46" s="300">
        <v>131</v>
      </c>
      <c r="H46" s="300">
        <v>313</v>
      </c>
      <c r="I46" s="300">
        <v>25</v>
      </c>
      <c r="J46" s="300">
        <v>236</v>
      </c>
      <c r="K46" s="300">
        <v>599</v>
      </c>
      <c r="L46" s="300">
        <v>214</v>
      </c>
      <c r="M46" s="301">
        <v>9</v>
      </c>
      <c r="N46" s="301">
        <v>591</v>
      </c>
      <c r="O46" s="301">
        <v>172</v>
      </c>
      <c r="P46" s="301">
        <v>125</v>
      </c>
      <c r="Q46" s="301">
        <v>330</v>
      </c>
      <c r="R46" s="301" t="s">
        <v>414</v>
      </c>
      <c r="S46" s="301">
        <v>193</v>
      </c>
      <c r="T46" s="27"/>
      <c r="U46" s="27"/>
      <c r="V46" s="27"/>
      <c r="W46" s="27"/>
    </row>
    <row r="47" spans="1:23" ht="27.75" customHeight="1">
      <c r="A47" s="479"/>
      <c r="B47" s="479"/>
      <c r="C47" s="470" t="s">
        <v>97</v>
      </c>
      <c r="D47" s="471"/>
      <c r="E47" s="281" t="s">
        <v>104</v>
      </c>
      <c r="F47" s="300">
        <v>3618</v>
      </c>
      <c r="G47" s="300">
        <v>140</v>
      </c>
      <c r="H47" s="300">
        <v>496</v>
      </c>
      <c r="I47" s="300">
        <v>10</v>
      </c>
      <c r="J47" s="300">
        <v>730</v>
      </c>
      <c r="K47" s="300">
        <v>467</v>
      </c>
      <c r="L47" s="300">
        <v>173</v>
      </c>
      <c r="M47" s="301">
        <v>8</v>
      </c>
      <c r="N47" s="301">
        <v>143</v>
      </c>
      <c r="O47" s="301">
        <v>57</v>
      </c>
      <c r="P47" s="301">
        <v>330</v>
      </c>
      <c r="Q47" s="301">
        <v>403</v>
      </c>
      <c r="R47" s="301" t="s">
        <v>414</v>
      </c>
      <c r="S47" s="301">
        <v>431</v>
      </c>
      <c r="T47" s="27"/>
      <c r="U47" s="27"/>
      <c r="V47" s="27"/>
      <c r="W47" s="27"/>
    </row>
    <row r="48" spans="1:23" ht="27.75" customHeight="1">
      <c r="A48" s="479"/>
      <c r="B48" s="479"/>
      <c r="C48" s="472" t="s">
        <v>98</v>
      </c>
      <c r="D48" s="473"/>
      <c r="E48" s="281" t="s">
        <v>104</v>
      </c>
      <c r="F48" s="302">
        <v>237227</v>
      </c>
      <c r="G48" s="302">
        <v>18952</v>
      </c>
      <c r="H48" s="302">
        <v>39031</v>
      </c>
      <c r="I48" s="302">
        <v>2518</v>
      </c>
      <c r="J48" s="302">
        <v>11683</v>
      </c>
      <c r="K48" s="302">
        <v>35384</v>
      </c>
      <c r="L48" s="302">
        <v>7540</v>
      </c>
      <c r="M48" s="303">
        <v>6639</v>
      </c>
      <c r="N48" s="303">
        <v>17015</v>
      </c>
      <c r="O48" s="303">
        <v>5720</v>
      </c>
      <c r="P48" s="303">
        <v>15269</v>
      </c>
      <c r="Q48" s="303">
        <v>51896</v>
      </c>
      <c r="R48" s="303" t="s">
        <v>414</v>
      </c>
      <c r="S48" s="303">
        <v>19041</v>
      </c>
      <c r="T48" s="27"/>
      <c r="U48" s="27"/>
      <c r="V48" s="27"/>
      <c r="W48" s="27"/>
    </row>
    <row r="49" spans="1:23" s="35" customFormat="1" ht="27.75" customHeight="1">
      <c r="A49" s="479"/>
      <c r="B49" s="479"/>
      <c r="C49" s="282"/>
      <c r="D49" s="283" t="s">
        <v>83</v>
      </c>
      <c r="E49" s="284" t="s">
        <v>89</v>
      </c>
      <c r="F49" s="304">
        <v>1</v>
      </c>
      <c r="G49" s="304">
        <v>-0.9</v>
      </c>
      <c r="H49" s="304">
        <v>1.9</v>
      </c>
      <c r="I49" s="304">
        <v>3.1</v>
      </c>
      <c r="J49" s="304">
        <v>6.6</v>
      </c>
      <c r="K49" s="304">
        <v>1.8</v>
      </c>
      <c r="L49" s="304">
        <v>2.8</v>
      </c>
      <c r="M49" s="305">
        <v>2.4</v>
      </c>
      <c r="N49" s="306">
        <v>-6.2</v>
      </c>
      <c r="O49" s="306">
        <v>-2.9</v>
      </c>
      <c r="P49" s="306">
        <v>2</v>
      </c>
      <c r="Q49" s="306">
        <v>2.7</v>
      </c>
      <c r="R49" s="306" t="s">
        <v>414</v>
      </c>
      <c r="S49" s="305">
        <v>-1.4</v>
      </c>
      <c r="T49" s="41"/>
      <c r="U49" s="41"/>
      <c r="V49" s="41"/>
      <c r="W49" s="41"/>
    </row>
    <row r="50" spans="1:23" s="34" customFormat="1" ht="27.75" customHeight="1">
      <c r="A50" s="479"/>
      <c r="B50" s="479"/>
      <c r="C50" s="285"/>
      <c r="D50" s="293" t="s">
        <v>99</v>
      </c>
      <c r="E50" s="281" t="s">
        <v>104</v>
      </c>
      <c r="F50" s="300">
        <v>57715</v>
      </c>
      <c r="G50" s="300">
        <v>302</v>
      </c>
      <c r="H50" s="300">
        <v>4106</v>
      </c>
      <c r="I50" s="300">
        <v>121</v>
      </c>
      <c r="J50" s="300">
        <v>1712</v>
      </c>
      <c r="K50" s="300">
        <v>13235</v>
      </c>
      <c r="L50" s="300">
        <v>725</v>
      </c>
      <c r="M50" s="301">
        <v>651</v>
      </c>
      <c r="N50" s="301">
        <v>11796</v>
      </c>
      <c r="O50" s="301">
        <v>2022</v>
      </c>
      <c r="P50" s="301">
        <v>4024</v>
      </c>
      <c r="Q50" s="301">
        <v>14502</v>
      </c>
      <c r="R50" s="301" t="s">
        <v>414</v>
      </c>
      <c r="S50" s="301">
        <v>4038</v>
      </c>
      <c r="T50" s="40"/>
      <c r="U50" s="40"/>
      <c r="V50" s="40"/>
      <c r="W50" s="40"/>
    </row>
    <row r="51" spans="1:23" s="35" customFormat="1" ht="27.75" customHeight="1">
      <c r="A51" s="479"/>
      <c r="B51" s="479"/>
      <c r="C51" s="288"/>
      <c r="D51" s="294" t="s">
        <v>100</v>
      </c>
      <c r="E51" s="284" t="s">
        <v>89</v>
      </c>
      <c r="F51" s="307">
        <v>24.3</v>
      </c>
      <c r="G51" s="307">
        <v>1.6</v>
      </c>
      <c r="H51" s="307">
        <v>10.5</v>
      </c>
      <c r="I51" s="307">
        <v>4.8</v>
      </c>
      <c r="J51" s="307">
        <v>14.7</v>
      </c>
      <c r="K51" s="307">
        <v>37.4</v>
      </c>
      <c r="L51" s="307">
        <v>9.6</v>
      </c>
      <c r="M51" s="308">
        <v>9.8000000000000007</v>
      </c>
      <c r="N51" s="308">
        <v>69.3</v>
      </c>
      <c r="O51" s="308">
        <v>35.299999999999997</v>
      </c>
      <c r="P51" s="308">
        <v>26.4</v>
      </c>
      <c r="Q51" s="308">
        <v>27.9</v>
      </c>
      <c r="R51" s="308" t="s">
        <v>414</v>
      </c>
      <c r="S51" s="308">
        <v>21.2</v>
      </c>
      <c r="T51" s="41"/>
      <c r="U51" s="41"/>
      <c r="V51" s="41"/>
      <c r="W51" s="41"/>
    </row>
    <row r="52" spans="1:23" s="36" customFormat="1" ht="27.75" customHeight="1">
      <c r="A52" s="484" t="s">
        <v>106</v>
      </c>
      <c r="B52" s="484"/>
      <c r="C52" s="481" t="s">
        <v>101</v>
      </c>
      <c r="D52" s="482"/>
      <c r="E52" s="296" t="s">
        <v>89</v>
      </c>
      <c r="F52" s="309">
        <v>1.24</v>
      </c>
      <c r="G52" s="309">
        <v>0.69</v>
      </c>
      <c r="H52" s="309">
        <v>0.8</v>
      </c>
      <c r="I52" s="309">
        <v>1</v>
      </c>
      <c r="J52" s="309">
        <v>1.94</v>
      </c>
      <c r="K52" s="309">
        <v>1.7</v>
      </c>
      <c r="L52" s="309">
        <v>2.85</v>
      </c>
      <c r="M52" s="310">
        <v>0.14000000000000001</v>
      </c>
      <c r="N52" s="310">
        <v>3.57</v>
      </c>
      <c r="O52" s="310">
        <v>3.07</v>
      </c>
      <c r="P52" s="310">
        <v>0.81</v>
      </c>
      <c r="Q52" s="310">
        <v>0.63</v>
      </c>
      <c r="R52" s="310" t="s">
        <v>414</v>
      </c>
      <c r="S52" s="310">
        <v>1</v>
      </c>
      <c r="T52" s="42"/>
      <c r="U52" s="42"/>
      <c r="V52" s="42"/>
      <c r="W52" s="42"/>
    </row>
    <row r="53" spans="1:23" s="36" customFormat="1" ht="27.75" customHeight="1">
      <c r="A53" s="484"/>
      <c r="B53" s="484"/>
      <c r="C53" s="297"/>
      <c r="D53" s="295" t="s">
        <v>102</v>
      </c>
      <c r="E53" s="298" t="s">
        <v>135</v>
      </c>
      <c r="F53" s="311">
        <v>-0.16</v>
      </c>
      <c r="G53" s="311">
        <v>-0.64</v>
      </c>
      <c r="H53" s="311">
        <v>-0.1</v>
      </c>
      <c r="I53" s="311">
        <v>1</v>
      </c>
      <c r="J53" s="311">
        <v>1.41</v>
      </c>
      <c r="K53" s="311">
        <v>0.72</v>
      </c>
      <c r="L53" s="311">
        <v>1.1200000000000001</v>
      </c>
      <c r="M53" s="312">
        <v>-0.24</v>
      </c>
      <c r="N53" s="312">
        <v>-0.75</v>
      </c>
      <c r="O53" s="312">
        <v>-2.85</v>
      </c>
      <c r="P53" s="313">
        <v>0.5</v>
      </c>
      <c r="Q53" s="313">
        <v>-0.61</v>
      </c>
      <c r="R53" s="313" t="s">
        <v>414</v>
      </c>
      <c r="S53" s="312">
        <v>-0.64</v>
      </c>
      <c r="T53" s="42"/>
      <c r="U53" s="42"/>
      <c r="V53" s="42"/>
      <c r="W53" s="42"/>
    </row>
    <row r="54" spans="1:23" s="36" customFormat="1" ht="27.75" customHeight="1">
      <c r="A54" s="484"/>
      <c r="B54" s="484"/>
      <c r="C54" s="481" t="s">
        <v>103</v>
      </c>
      <c r="D54" s="482"/>
      <c r="E54" s="296" t="s">
        <v>89</v>
      </c>
      <c r="F54" s="309">
        <v>1.52</v>
      </c>
      <c r="G54" s="309">
        <v>0.74</v>
      </c>
      <c r="H54" s="309">
        <v>1.26</v>
      </c>
      <c r="I54" s="309">
        <v>0.4</v>
      </c>
      <c r="J54" s="309">
        <v>5.99</v>
      </c>
      <c r="K54" s="309">
        <v>1.32</v>
      </c>
      <c r="L54" s="309">
        <v>2.31</v>
      </c>
      <c r="M54" s="310">
        <v>0.12</v>
      </c>
      <c r="N54" s="310">
        <v>0.86</v>
      </c>
      <c r="O54" s="310">
        <v>1.02</v>
      </c>
      <c r="P54" s="310">
        <v>2.13</v>
      </c>
      <c r="Q54" s="310">
        <v>0.78</v>
      </c>
      <c r="R54" s="310" t="s">
        <v>414</v>
      </c>
      <c r="S54" s="310">
        <v>2.2400000000000002</v>
      </c>
      <c r="T54" s="42"/>
      <c r="U54" s="42"/>
      <c r="V54" s="42"/>
      <c r="W54" s="42"/>
    </row>
    <row r="55" spans="1:23" s="36" customFormat="1" ht="27.75" customHeight="1">
      <c r="A55" s="484"/>
      <c r="B55" s="484"/>
      <c r="C55" s="297"/>
      <c r="D55" s="295" t="s">
        <v>102</v>
      </c>
      <c r="E55" s="298" t="s">
        <v>135</v>
      </c>
      <c r="F55" s="311">
        <v>-0.17</v>
      </c>
      <c r="G55" s="311">
        <v>-0.14000000000000001</v>
      </c>
      <c r="H55" s="311">
        <v>0.17</v>
      </c>
      <c r="I55" s="311">
        <v>-0.13</v>
      </c>
      <c r="J55" s="311">
        <v>-0.95</v>
      </c>
      <c r="K55" s="311">
        <v>-0.3</v>
      </c>
      <c r="L55" s="311">
        <v>0.28000000000000003</v>
      </c>
      <c r="M55" s="312">
        <v>-0.63</v>
      </c>
      <c r="N55" s="312">
        <v>-0.5</v>
      </c>
      <c r="O55" s="312">
        <v>-1.83</v>
      </c>
      <c r="P55" s="313">
        <v>-1.18</v>
      </c>
      <c r="Q55" s="313">
        <v>-0.05</v>
      </c>
      <c r="R55" s="313" t="s">
        <v>414</v>
      </c>
      <c r="S55" s="312">
        <v>0.23</v>
      </c>
      <c r="T55" s="42"/>
      <c r="U55" s="42"/>
      <c r="V55" s="42"/>
      <c r="W55" s="42"/>
    </row>
    <row r="56" spans="1:23"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27"/>
      <c r="U56" s="27"/>
      <c r="V56" s="27"/>
      <c r="W56" s="27"/>
    </row>
    <row r="57" spans="1:23"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27"/>
      <c r="U57" s="27"/>
      <c r="V57" s="27"/>
      <c r="W57" s="27"/>
    </row>
    <row r="58" spans="1:23"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</row>
    <row r="59" spans="1:23"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</row>
    <row r="60" spans="1:23"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</row>
    <row r="61" spans="1:23"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</row>
    <row r="62" spans="1:23"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</row>
    <row r="63" spans="1:23"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</row>
    <row r="64" spans="1:23"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</row>
    <row r="65" spans="6:23"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</row>
    <row r="66" spans="6:23"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</row>
    <row r="67" spans="6:23"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</row>
    <row r="68" spans="6:23"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</row>
    <row r="69" spans="6:23"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</row>
    <row r="70" spans="6:23"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</row>
    <row r="71" spans="6:23"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</row>
    <row r="72" spans="6:23"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</row>
    <row r="73" spans="6:23"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</row>
    <row r="74" spans="6:23"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</row>
    <row r="75" spans="6:23"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</row>
    <row r="76" spans="6:23"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</row>
    <row r="77" spans="6:23"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</row>
    <row r="78" spans="6:23"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</row>
    <row r="79" spans="6:23"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</row>
    <row r="80" spans="6:23"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</row>
    <row r="81" spans="6:23"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</row>
    <row r="82" spans="6:23"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</row>
    <row r="83" spans="6:23"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</row>
    <row r="84" spans="6:23"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</row>
    <row r="85" spans="6:23"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</row>
    <row r="86" spans="6:23"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</row>
    <row r="87" spans="6:23"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</row>
    <row r="88" spans="6:23"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</row>
    <row r="89" spans="6:23"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</row>
    <row r="90" spans="6:23"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</row>
    <row r="91" spans="6:23"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</row>
    <row r="92" spans="6:23"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</row>
    <row r="93" spans="6:23"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</row>
    <row r="94" spans="6:23"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</row>
    <row r="95" spans="6:23"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</row>
    <row r="96" spans="6:23"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</row>
    <row r="97" spans="6:23"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</row>
    <row r="98" spans="6:23"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</row>
    <row r="99" spans="6:23"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</row>
    <row r="100" spans="6:23"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</row>
    <row r="101" spans="6:23"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</row>
    <row r="102" spans="6:23"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</row>
    <row r="103" spans="6:23"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</row>
    <row r="104" spans="6:23"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</row>
    <row r="105" spans="6:23"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</row>
    <row r="106" spans="6:23"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</row>
    <row r="107" spans="6:23"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</row>
    <row r="108" spans="6:23"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</row>
    <row r="109" spans="6:23"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</row>
    <row r="110" spans="6:23"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</row>
    <row r="111" spans="6:23"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</row>
    <row r="112" spans="6:23"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</row>
    <row r="113" spans="6:23"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</row>
    <row r="114" spans="6:23"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</row>
    <row r="115" spans="6:23"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</row>
    <row r="116" spans="6:23"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</row>
    <row r="117" spans="6:23"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</row>
    <row r="118" spans="6:23"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</row>
    <row r="119" spans="6:23"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</row>
    <row r="120" spans="6:23"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</row>
    <row r="121" spans="6:23"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</row>
    <row r="122" spans="6:23"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</row>
    <row r="123" spans="6:23"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</row>
    <row r="124" spans="6:23"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</row>
    <row r="125" spans="6:23"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</row>
    <row r="126" spans="6:23"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</row>
    <row r="127" spans="6:23"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</row>
    <row r="128" spans="6:23"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</row>
    <row r="129" spans="6:23"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</row>
    <row r="130" spans="6:23"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</row>
    <row r="131" spans="6:23"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</row>
    <row r="132" spans="6:23"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</row>
    <row r="133" spans="6:23"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</row>
    <row r="134" spans="6:23"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</row>
    <row r="135" spans="6:23"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</row>
    <row r="136" spans="6:23"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</row>
    <row r="137" spans="6:23"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</row>
    <row r="138" spans="6:23"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</row>
    <row r="139" spans="6:23"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</row>
    <row r="140" spans="6:23"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</row>
    <row r="141" spans="6:23"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</row>
    <row r="142" spans="6:23"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</row>
    <row r="143" spans="6:23"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</row>
    <row r="144" spans="6:23"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</row>
    <row r="145" spans="6:23"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</row>
    <row r="146" spans="6:23"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</row>
    <row r="147" spans="6:23"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</row>
    <row r="148" spans="6:23"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</row>
    <row r="149" spans="6:23"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</row>
    <row r="150" spans="6:23"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</row>
    <row r="151" spans="6:23"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</row>
    <row r="152" spans="6:23"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</row>
    <row r="153" spans="6:23"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</row>
    <row r="154" spans="6:23"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</row>
    <row r="155" spans="6:23"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</row>
    <row r="156" spans="6:23"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</row>
    <row r="157" spans="6:23"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</row>
    <row r="158" spans="6:23"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</row>
    <row r="159" spans="6:23"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</row>
    <row r="160" spans="6:23"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</row>
    <row r="161" spans="6:23"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</row>
    <row r="162" spans="6:23"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</row>
    <row r="163" spans="6:23"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</row>
    <row r="164" spans="6:23"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</row>
    <row r="165" spans="6:23"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</row>
    <row r="166" spans="6:23"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</row>
    <row r="167" spans="6:23"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</row>
    <row r="168" spans="6:23"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</row>
    <row r="169" spans="6:23"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</row>
    <row r="170" spans="6:23"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</row>
    <row r="171" spans="6:23"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</row>
    <row r="172" spans="6:23"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</row>
    <row r="173" spans="6:23"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</row>
    <row r="174" spans="6:23"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</row>
    <row r="175" spans="6:23"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</row>
    <row r="176" spans="6:23"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</row>
    <row r="177" spans="6:23"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</row>
    <row r="178" spans="6:23"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</row>
    <row r="179" spans="6:23"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</row>
    <row r="180" spans="6:23"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</row>
    <row r="181" spans="6:23"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</row>
    <row r="182" spans="6:23"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</row>
    <row r="183" spans="6:23"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</row>
    <row r="184" spans="6:23"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</row>
    <row r="185" spans="6:23"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</row>
    <row r="186" spans="6:23"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</row>
    <row r="187" spans="6:23"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</row>
    <row r="188" spans="6:23"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</row>
    <row r="189" spans="6:23"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</row>
    <row r="190" spans="6:23"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</row>
    <row r="191" spans="6:23"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</row>
    <row r="192" spans="6:23"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</row>
    <row r="193" spans="6:23"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</row>
    <row r="194" spans="6:23"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</row>
    <row r="195" spans="6:23"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</row>
    <row r="196" spans="6:23"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</row>
    <row r="197" spans="6:23"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</row>
    <row r="198" spans="6:23"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</row>
    <row r="199" spans="6:23"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</row>
    <row r="200" spans="6:23"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</row>
    <row r="201" spans="6:23"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</row>
    <row r="202" spans="6:23"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</row>
    <row r="203" spans="6:23"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</row>
    <row r="204" spans="6:23"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</row>
    <row r="205" spans="6:23"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</row>
    <row r="206" spans="6:23"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</row>
    <row r="207" spans="6:23"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</row>
    <row r="208" spans="6:23"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</row>
    <row r="209" spans="6:23"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</row>
    <row r="210" spans="6:23"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</row>
    <row r="211" spans="6:23"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</row>
    <row r="212" spans="6:23"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</row>
    <row r="213" spans="6:23"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</row>
    <row r="214" spans="6:23"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</row>
    <row r="215" spans="6:23"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</row>
    <row r="216" spans="6:23"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</row>
    <row r="217" spans="6:23"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</row>
    <row r="218" spans="6:23"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</row>
    <row r="219" spans="6:23"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</row>
    <row r="220" spans="6:23"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</row>
    <row r="221" spans="6:23"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</row>
    <row r="222" spans="6:23"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</row>
    <row r="223" spans="6:23"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</row>
    <row r="224" spans="6:23"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</row>
    <row r="225" spans="6:23"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</row>
    <row r="226" spans="6:23"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</row>
    <row r="227" spans="6:23"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</row>
    <row r="228" spans="6:23"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</row>
    <row r="229" spans="6:23"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</row>
    <row r="230" spans="6:23"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</row>
    <row r="231" spans="6:23"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</row>
    <row r="232" spans="6:23"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</row>
    <row r="233" spans="6:23"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</row>
    <row r="234" spans="6:23"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</row>
    <row r="235" spans="6:23"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</row>
    <row r="236" spans="6:23"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</row>
    <row r="237" spans="6:23"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</row>
    <row r="238" spans="6:23"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</row>
    <row r="239" spans="6:23"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</row>
    <row r="240" spans="6:23"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</row>
    <row r="241" spans="6:23"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</row>
    <row r="242" spans="6:23"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</row>
    <row r="243" spans="6:23"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</row>
    <row r="244" spans="6:23"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</row>
    <row r="245" spans="6:23"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</row>
    <row r="246" spans="6:23"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</row>
    <row r="247" spans="6:23"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</row>
    <row r="248" spans="6:23"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</row>
    <row r="249" spans="6:23"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</row>
    <row r="250" spans="6:23"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</row>
    <row r="251" spans="6:23"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</row>
    <row r="252" spans="6:23"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</row>
    <row r="253" spans="6:23"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</row>
    <row r="254" spans="6:23"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</row>
    <row r="255" spans="6:23"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</row>
    <row r="256" spans="6:23"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</row>
    <row r="257" spans="6:23"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</row>
    <row r="258" spans="6:23"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</row>
    <row r="259" spans="6:23"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</row>
    <row r="260" spans="6:23"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</row>
    <row r="261" spans="6:23"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</row>
    <row r="262" spans="6:23"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</row>
    <row r="263" spans="6:23"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</row>
    <row r="264" spans="6:23"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</row>
    <row r="265" spans="6:23"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</row>
    <row r="266" spans="6:23"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</row>
    <row r="267" spans="6:23"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</row>
    <row r="268" spans="6:23"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</row>
    <row r="269" spans="6:23"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</row>
    <row r="270" spans="6:23"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</row>
    <row r="271" spans="6:23"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</row>
    <row r="272" spans="6:23"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</row>
    <row r="273" spans="6:23"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</row>
    <row r="274" spans="6:23"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</row>
    <row r="275" spans="6:23"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</row>
    <row r="276" spans="6:23"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</row>
    <row r="277" spans="6:23"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</row>
    <row r="278" spans="6:23"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</row>
    <row r="279" spans="6:23"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</row>
    <row r="280" spans="6:23"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</row>
    <row r="281" spans="6:23"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</row>
    <row r="282" spans="6:23"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</row>
    <row r="283" spans="6:23"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</row>
    <row r="284" spans="6:23"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</row>
    <row r="285" spans="6:23"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</row>
    <row r="286" spans="6:23"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</row>
    <row r="287" spans="6:23"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</row>
    <row r="288" spans="6:23"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</row>
    <row r="289" spans="6:23"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</row>
    <row r="290" spans="6:23"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</row>
    <row r="291" spans="6:23"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</row>
    <row r="292" spans="6:23"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</row>
    <row r="293" spans="6:23"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</row>
    <row r="294" spans="6:23"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</row>
    <row r="295" spans="6:23"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</row>
    <row r="296" spans="6:23"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</row>
    <row r="297" spans="6:23"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</row>
    <row r="298" spans="6:23"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</row>
    <row r="299" spans="6:23"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</row>
    <row r="300" spans="6:23"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</row>
    <row r="301" spans="6:23"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</row>
    <row r="302" spans="6:23"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</row>
    <row r="303" spans="6:23"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</row>
    <row r="304" spans="6:23"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</row>
    <row r="305" spans="6:23"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</row>
    <row r="306" spans="6:23"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</row>
    <row r="307" spans="6:23"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</row>
    <row r="308" spans="6:23"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</row>
    <row r="309" spans="6:23"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</row>
    <row r="310" spans="6:23"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</row>
    <row r="311" spans="6:23"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</row>
    <row r="312" spans="6:23"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</row>
    <row r="313" spans="6:23"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</row>
    <row r="314" spans="6:23"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</row>
    <row r="315" spans="6:23"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</row>
    <row r="316" spans="6:23"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</row>
    <row r="317" spans="6:23"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</row>
    <row r="318" spans="6:23"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</row>
    <row r="319" spans="6:23"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</row>
    <row r="320" spans="6:23"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</row>
    <row r="321" spans="6:23"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</row>
    <row r="322" spans="6:23"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</row>
    <row r="323" spans="6:23"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</row>
    <row r="324" spans="6:23"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</row>
    <row r="325" spans="6:23"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</row>
    <row r="326" spans="6:23"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</row>
    <row r="327" spans="6:23"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</row>
    <row r="328" spans="6:23"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</row>
    <row r="329" spans="6:23"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</row>
    <row r="330" spans="6:23"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</row>
    <row r="331" spans="6:23"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</row>
    <row r="332" spans="6:23"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</row>
    <row r="333" spans="6:23"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</row>
    <row r="334" spans="6:23"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</row>
    <row r="335" spans="6:23"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</row>
    <row r="336" spans="6:23"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</row>
    <row r="337" spans="6:23"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</row>
    <row r="338" spans="6:23"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</row>
    <row r="339" spans="6:23"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</row>
    <row r="340" spans="6:23"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</row>
    <row r="341" spans="6:23"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</row>
    <row r="342" spans="6:23"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</row>
    <row r="343" spans="6:23"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</row>
    <row r="344" spans="6:23"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</row>
    <row r="345" spans="6:23"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</row>
    <row r="346" spans="6:23"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</row>
    <row r="347" spans="6:23"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</row>
    <row r="348" spans="6:23"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</row>
    <row r="349" spans="6:23"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</row>
    <row r="350" spans="6:23"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</row>
    <row r="351" spans="6:23"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</row>
    <row r="352" spans="6:23"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</row>
    <row r="353" spans="6:23"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</row>
    <row r="354" spans="6:23"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</row>
    <row r="355" spans="6:23"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</row>
    <row r="356" spans="6:23"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</row>
    <row r="357" spans="6:23"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</row>
    <row r="358" spans="6:23"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</row>
    <row r="359" spans="6:23"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</row>
    <row r="360" spans="6:23"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</row>
    <row r="361" spans="6:23"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</row>
    <row r="362" spans="6:23"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</row>
    <row r="363" spans="6:23"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</row>
    <row r="364" spans="6:23"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</row>
    <row r="365" spans="6:23"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</row>
    <row r="366" spans="6:23"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</row>
    <row r="367" spans="6:23"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</row>
    <row r="368" spans="6:23"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</row>
    <row r="369" spans="6:23"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</row>
    <row r="370" spans="6:23"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</row>
    <row r="371" spans="6:23"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</row>
    <row r="372" spans="6:23"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</row>
    <row r="373" spans="6:23"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</row>
    <row r="374" spans="6:23"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</row>
    <row r="375" spans="6:23"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</row>
    <row r="376" spans="6:23"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</row>
    <row r="377" spans="6:23"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</row>
    <row r="378" spans="6:23"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</row>
    <row r="379" spans="6:23"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</row>
    <row r="380" spans="6:23"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</row>
    <row r="381" spans="6:23"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</row>
    <row r="382" spans="6:23"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</row>
    <row r="383" spans="6:23"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</row>
    <row r="384" spans="6:23"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</row>
    <row r="385" spans="6:23"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</row>
    <row r="386" spans="6:23"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</row>
    <row r="387" spans="6:23"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</row>
    <row r="388" spans="6:23"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</row>
    <row r="389" spans="6:23"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</row>
    <row r="390" spans="6:23"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</row>
    <row r="391" spans="6:23"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</row>
    <row r="392" spans="6:23"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</row>
    <row r="393" spans="6:23"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</row>
    <row r="394" spans="6:23"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</row>
    <row r="395" spans="6:23"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</row>
    <row r="396" spans="6:23"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</row>
    <row r="397" spans="6:23"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</row>
    <row r="398" spans="6:23"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</row>
    <row r="399" spans="6:23"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</row>
  </sheetData>
  <mergeCells count="40">
    <mergeCell ref="C10:D10"/>
    <mergeCell ref="A22:E23"/>
    <mergeCell ref="A1:S1"/>
    <mergeCell ref="F3:F4"/>
    <mergeCell ref="B9:D9"/>
    <mergeCell ref="B6:D6"/>
    <mergeCell ref="C17:D17"/>
    <mergeCell ref="A20:S20"/>
    <mergeCell ref="A3:E4"/>
    <mergeCell ref="B8:D8"/>
    <mergeCell ref="A5:D5"/>
    <mergeCell ref="B16:D16"/>
    <mergeCell ref="B7:D7"/>
    <mergeCell ref="C12:D12"/>
    <mergeCell ref="C13:D13"/>
    <mergeCell ref="C11:D11"/>
    <mergeCell ref="C52:D52"/>
    <mergeCell ref="C31:D31"/>
    <mergeCell ref="C47:D47"/>
    <mergeCell ref="A24:D24"/>
    <mergeCell ref="A41:S41"/>
    <mergeCell ref="C32:D32"/>
    <mergeCell ref="C36:D36"/>
    <mergeCell ref="B27:D27"/>
    <mergeCell ref="A52:B55"/>
    <mergeCell ref="C46:D46"/>
    <mergeCell ref="C54:D54"/>
    <mergeCell ref="C29:D29"/>
    <mergeCell ref="B28:D28"/>
    <mergeCell ref="C15:D15"/>
    <mergeCell ref="C48:D48"/>
    <mergeCell ref="F22:F23"/>
    <mergeCell ref="C45:D45"/>
    <mergeCell ref="B26:D26"/>
    <mergeCell ref="B25:D25"/>
    <mergeCell ref="F43:F44"/>
    <mergeCell ref="A45:B51"/>
    <mergeCell ref="A43:E44"/>
    <mergeCell ref="C30:D30"/>
    <mergeCell ref="C18:D18"/>
  </mergeCells>
  <phoneticPr fontId="4"/>
  <printOptions horizontalCentered="1"/>
  <pageMargins left="0.19685039370078741" right="0.19685039370078741" top="0.59055118110236227" bottom="0.59055118110236227" header="0.51181102362204722" footer="0.51181102362204722"/>
  <pageSetup paperSize="9" scale="95" orientation="landscape" r:id="rId1"/>
  <headerFooter alignWithMargins="0"/>
  <rowBreaks count="2" manualBreakCount="2">
    <brk id="19" max="18" man="1"/>
    <brk id="40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O117"/>
  <sheetViews>
    <sheetView zoomScaleNormal="100" workbookViewId="0">
      <selection activeCell="E7" sqref="E7"/>
    </sheetView>
  </sheetViews>
  <sheetFormatPr defaultColWidth="9" defaultRowHeight="13.5"/>
  <cols>
    <col min="1" max="1" width="20.875" style="164" customWidth="1"/>
    <col min="2" max="5" width="16.875" style="27" customWidth="1"/>
    <col min="6" max="6" width="44.625" style="27" customWidth="1"/>
    <col min="7" max="197" width="9" style="158"/>
    <col min="198" max="16384" width="9" style="27"/>
  </cols>
  <sheetData>
    <row r="1" spans="1:197" ht="30" customHeight="1">
      <c r="A1" s="493" t="s">
        <v>329</v>
      </c>
      <c r="B1" s="493"/>
      <c r="C1" s="493"/>
      <c r="D1" s="493"/>
      <c r="E1" s="493"/>
      <c r="F1" s="493"/>
    </row>
    <row r="2" spans="1:197" ht="19.5" customHeight="1">
      <c r="A2" s="159"/>
      <c r="B2" s="159"/>
      <c r="C2" s="159"/>
      <c r="D2" s="159"/>
      <c r="E2" s="159"/>
      <c r="F2" s="159"/>
    </row>
    <row r="3" spans="1:197" ht="16.5" customHeight="1">
      <c r="A3" s="498"/>
      <c r="B3" s="494" t="s">
        <v>31</v>
      </c>
      <c r="C3" s="495"/>
      <c r="D3" s="494" t="s">
        <v>32</v>
      </c>
      <c r="E3" s="455"/>
      <c r="F3" s="456" t="s">
        <v>155</v>
      </c>
    </row>
    <row r="4" spans="1:197" ht="16.5" customHeight="1" thickBot="1">
      <c r="A4" s="499"/>
      <c r="B4" s="160" t="s">
        <v>33</v>
      </c>
      <c r="C4" s="161" t="s">
        <v>265</v>
      </c>
      <c r="D4" s="160" t="str">
        <f>B4</f>
        <v>島根県</v>
      </c>
      <c r="E4" s="162" t="str">
        <f>C4</f>
        <v>出雲市(当所管内)</v>
      </c>
      <c r="F4" s="49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</row>
    <row r="5" spans="1:197" ht="16.5" customHeight="1" thickBot="1">
      <c r="A5" s="433" t="s">
        <v>433</v>
      </c>
      <c r="B5" s="334">
        <f>SUM(B6:B11)</f>
        <v>24</v>
      </c>
      <c r="C5" s="335">
        <f>SUM(C6:C11)</f>
        <v>1</v>
      </c>
      <c r="D5" s="336">
        <f>SUM(D6:D11)</f>
        <v>1987</v>
      </c>
      <c r="E5" s="337">
        <f>SUM(E6:E11)</f>
        <v>100</v>
      </c>
      <c r="F5" s="33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</row>
    <row r="6" spans="1:197" ht="16.5" customHeight="1" thickTop="1">
      <c r="A6" s="176" t="s">
        <v>171</v>
      </c>
      <c r="B6" s="181">
        <v>2</v>
      </c>
      <c r="C6" s="182">
        <v>0</v>
      </c>
      <c r="D6" s="375">
        <v>196</v>
      </c>
      <c r="E6" s="183">
        <v>0</v>
      </c>
      <c r="F6" s="183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</row>
    <row r="7" spans="1:197" ht="16.5" customHeight="1">
      <c r="A7" s="176" t="s">
        <v>435</v>
      </c>
      <c r="B7" s="181">
        <v>2</v>
      </c>
      <c r="C7" s="182">
        <v>0</v>
      </c>
      <c r="D7" s="375">
        <v>306</v>
      </c>
      <c r="E7" s="183">
        <v>0</v>
      </c>
      <c r="F7" s="183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</row>
    <row r="8" spans="1:197" ht="16.5" customHeight="1">
      <c r="A8" s="176" t="s">
        <v>436</v>
      </c>
      <c r="B8" s="181">
        <v>3</v>
      </c>
      <c r="C8" s="182">
        <v>0</v>
      </c>
      <c r="D8" s="375">
        <v>519</v>
      </c>
      <c r="E8" s="183">
        <v>0</v>
      </c>
      <c r="F8" s="183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</row>
    <row r="9" spans="1:197" ht="16.5" customHeight="1">
      <c r="A9" s="176" t="s">
        <v>281</v>
      </c>
      <c r="B9" s="75">
        <v>6</v>
      </c>
      <c r="C9" s="163">
        <v>1</v>
      </c>
      <c r="D9" s="375">
        <v>291</v>
      </c>
      <c r="E9" s="62">
        <v>100</v>
      </c>
      <c r="F9" s="242" t="s">
        <v>390</v>
      </c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</row>
    <row r="10" spans="1:197" ht="16.5" customHeight="1">
      <c r="A10" s="176" t="s">
        <v>280</v>
      </c>
      <c r="B10" s="75">
        <v>8</v>
      </c>
      <c r="C10" s="163">
        <v>0</v>
      </c>
      <c r="D10" s="375">
        <v>519</v>
      </c>
      <c r="E10" s="62">
        <v>0</v>
      </c>
      <c r="F10" s="243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</row>
    <row r="11" spans="1:197" ht="16.5" customHeight="1" thickBot="1">
      <c r="A11" s="241" t="s">
        <v>182</v>
      </c>
      <c r="B11" s="75">
        <v>3</v>
      </c>
      <c r="C11" s="163">
        <v>0</v>
      </c>
      <c r="D11" s="147">
        <v>156</v>
      </c>
      <c r="E11" s="62">
        <v>0</v>
      </c>
      <c r="F11" s="243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</row>
    <row r="12" spans="1:197" ht="16.5" customHeight="1" thickBot="1">
      <c r="A12" s="396" t="s">
        <v>401</v>
      </c>
      <c r="B12" s="334">
        <f>SUM(B19:B24)</f>
        <v>14</v>
      </c>
      <c r="C12" s="335">
        <f>SUM(C19:C24)</f>
        <v>0</v>
      </c>
      <c r="D12" s="336">
        <f>SUM(D19:D24)</f>
        <v>2381</v>
      </c>
      <c r="E12" s="337">
        <f>SUM(E19:E24)</f>
        <v>0</v>
      </c>
      <c r="F12" s="33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</row>
    <row r="13" spans="1:197" s="158" customFormat="1" ht="16.5" customHeight="1" thickTop="1">
      <c r="A13" s="241" t="s">
        <v>125</v>
      </c>
      <c r="B13" s="181">
        <v>0</v>
      </c>
      <c r="C13" s="182">
        <v>0</v>
      </c>
      <c r="D13" s="375">
        <v>0</v>
      </c>
      <c r="E13" s="183">
        <v>0</v>
      </c>
      <c r="F13" s="183"/>
    </row>
    <row r="14" spans="1:197" s="158" customFormat="1" ht="16.5" customHeight="1">
      <c r="A14" s="241" t="s">
        <v>124</v>
      </c>
      <c r="B14" s="181">
        <v>2</v>
      </c>
      <c r="C14" s="182">
        <v>0</v>
      </c>
      <c r="D14" s="375">
        <v>68</v>
      </c>
      <c r="E14" s="183">
        <v>0</v>
      </c>
      <c r="F14" s="183"/>
    </row>
    <row r="15" spans="1:197" s="158" customFormat="1" ht="16.5" customHeight="1">
      <c r="A15" s="241" t="s">
        <v>147</v>
      </c>
      <c r="B15" s="181">
        <v>2</v>
      </c>
      <c r="C15" s="182">
        <v>2</v>
      </c>
      <c r="D15" s="375">
        <v>250</v>
      </c>
      <c r="E15" s="183">
        <v>250</v>
      </c>
      <c r="F15" s="242" t="s">
        <v>432</v>
      </c>
    </row>
    <row r="16" spans="1:197" ht="16.5" customHeight="1">
      <c r="A16" s="176" t="s">
        <v>294</v>
      </c>
      <c r="B16" s="181">
        <v>0</v>
      </c>
      <c r="C16" s="182">
        <v>0</v>
      </c>
      <c r="D16" s="375">
        <v>0</v>
      </c>
      <c r="E16" s="183">
        <v>0</v>
      </c>
      <c r="F16" s="183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</row>
    <row r="17" spans="1:197" ht="16.5" customHeight="1">
      <c r="A17" s="176" t="s">
        <v>169</v>
      </c>
      <c r="B17" s="181">
        <v>1</v>
      </c>
      <c r="C17" s="182">
        <v>0</v>
      </c>
      <c r="D17" s="375">
        <v>31</v>
      </c>
      <c r="E17" s="183">
        <v>0</v>
      </c>
      <c r="F17" s="183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</row>
    <row r="18" spans="1:197" ht="16.5" customHeight="1">
      <c r="A18" s="176" t="s">
        <v>170</v>
      </c>
      <c r="B18" s="181">
        <v>3</v>
      </c>
      <c r="C18" s="182">
        <v>0</v>
      </c>
      <c r="D18" s="375">
        <v>319</v>
      </c>
      <c r="E18" s="183">
        <v>0</v>
      </c>
      <c r="F18" s="183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</row>
    <row r="19" spans="1:197" ht="16.5" customHeight="1">
      <c r="A19" s="176" t="s">
        <v>228</v>
      </c>
      <c r="B19" s="75">
        <v>2</v>
      </c>
      <c r="C19" s="163">
        <v>0</v>
      </c>
      <c r="D19" s="147">
        <v>1500</v>
      </c>
      <c r="E19" s="62">
        <v>0</v>
      </c>
      <c r="F19" s="243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</row>
    <row r="20" spans="1:197" ht="16.5" customHeight="1">
      <c r="A20" s="176" t="s">
        <v>287</v>
      </c>
      <c r="B20" s="75">
        <v>3</v>
      </c>
      <c r="C20" s="163">
        <v>0</v>
      </c>
      <c r="D20" s="147">
        <v>254</v>
      </c>
      <c r="E20" s="62">
        <v>0</v>
      </c>
      <c r="F20" s="243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</row>
    <row r="21" spans="1:197" ht="16.5" customHeight="1">
      <c r="A21" s="176" t="s">
        <v>288</v>
      </c>
      <c r="B21" s="75">
        <v>1</v>
      </c>
      <c r="C21" s="163">
        <v>0</v>
      </c>
      <c r="D21" s="147">
        <v>45</v>
      </c>
      <c r="E21" s="62">
        <v>0</v>
      </c>
      <c r="F21" s="243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</row>
    <row r="22" spans="1:197" ht="16.5" customHeight="1">
      <c r="A22" s="176" t="s">
        <v>281</v>
      </c>
      <c r="B22" s="75">
        <v>3</v>
      </c>
      <c r="C22" s="163">
        <v>0</v>
      </c>
      <c r="D22" s="147">
        <v>152</v>
      </c>
      <c r="E22" s="62">
        <v>0</v>
      </c>
      <c r="F22" s="243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</row>
    <row r="23" spans="1:197" ht="16.5" customHeight="1">
      <c r="A23" s="176" t="s">
        <v>280</v>
      </c>
      <c r="B23" s="75">
        <v>4</v>
      </c>
      <c r="C23" s="163">
        <v>0</v>
      </c>
      <c r="D23" s="147">
        <v>411</v>
      </c>
      <c r="E23" s="62">
        <v>0</v>
      </c>
      <c r="F23" s="243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</row>
    <row r="24" spans="1:197" ht="16.5" customHeight="1" thickBot="1">
      <c r="A24" s="241" t="s">
        <v>279</v>
      </c>
      <c r="B24" s="75">
        <v>1</v>
      </c>
      <c r="C24" s="163">
        <v>0</v>
      </c>
      <c r="D24" s="147">
        <v>19</v>
      </c>
      <c r="E24" s="62">
        <v>0</v>
      </c>
      <c r="F24" s="243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</row>
    <row r="25" spans="1:197" ht="16.5" customHeight="1" thickBot="1">
      <c r="A25" s="333" t="s">
        <v>381</v>
      </c>
      <c r="B25" s="334">
        <f>SUM(B26:B37)</f>
        <v>35</v>
      </c>
      <c r="C25" s="335">
        <f>SUM(C26:C37)</f>
        <v>2</v>
      </c>
      <c r="D25" s="336">
        <f>SUM(D26:D37)</f>
        <v>4960</v>
      </c>
      <c r="E25" s="337">
        <f>SUM(E26:E37)</f>
        <v>109</v>
      </c>
      <c r="F25" s="33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</row>
    <row r="26" spans="1:197" ht="16.5" customHeight="1" thickTop="1">
      <c r="A26" s="241" t="s">
        <v>269</v>
      </c>
      <c r="B26" s="184">
        <v>2</v>
      </c>
      <c r="C26" s="185">
        <v>0</v>
      </c>
      <c r="D26" s="222">
        <v>1256</v>
      </c>
      <c r="E26" s="186">
        <v>0</v>
      </c>
      <c r="F26" s="242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</row>
    <row r="27" spans="1:197" ht="16.5" customHeight="1">
      <c r="A27" s="241" t="s">
        <v>268</v>
      </c>
      <c r="B27" s="184">
        <v>3</v>
      </c>
      <c r="C27" s="185">
        <v>0</v>
      </c>
      <c r="D27" s="222">
        <v>277</v>
      </c>
      <c r="E27" s="186">
        <v>0</v>
      </c>
      <c r="F27" s="186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</row>
    <row r="28" spans="1:197" ht="16.5" customHeight="1">
      <c r="A28" s="241" t="s">
        <v>267</v>
      </c>
      <c r="B28" s="184">
        <v>2</v>
      </c>
      <c r="C28" s="185">
        <v>0</v>
      </c>
      <c r="D28" s="222">
        <v>216</v>
      </c>
      <c r="E28" s="186">
        <v>0</v>
      </c>
      <c r="F28" s="242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</row>
    <row r="29" spans="1:197" ht="16.5" customHeight="1">
      <c r="A29" s="176" t="s">
        <v>294</v>
      </c>
      <c r="B29" s="181">
        <v>4</v>
      </c>
      <c r="C29" s="182">
        <v>0</v>
      </c>
      <c r="D29" s="375">
        <v>718</v>
      </c>
      <c r="E29" s="183">
        <v>0</v>
      </c>
      <c r="F29" s="242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</row>
    <row r="30" spans="1:197" ht="16.5" customHeight="1">
      <c r="A30" s="176" t="s">
        <v>169</v>
      </c>
      <c r="B30" s="181">
        <v>5</v>
      </c>
      <c r="C30" s="182">
        <v>0</v>
      </c>
      <c r="D30" s="375">
        <v>743</v>
      </c>
      <c r="E30" s="183">
        <v>0</v>
      </c>
      <c r="F30" s="242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</row>
    <row r="31" spans="1:197" ht="16.5" customHeight="1">
      <c r="A31" s="176" t="s">
        <v>170</v>
      </c>
      <c r="B31" s="181">
        <v>3</v>
      </c>
      <c r="C31" s="182">
        <v>1</v>
      </c>
      <c r="D31" s="375">
        <v>59</v>
      </c>
      <c r="E31" s="183">
        <v>15</v>
      </c>
      <c r="F31" s="242" t="s">
        <v>390</v>
      </c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</row>
    <row r="32" spans="1:197" ht="16.5" customHeight="1">
      <c r="A32" s="176" t="s">
        <v>228</v>
      </c>
      <c r="B32" s="327">
        <v>1</v>
      </c>
      <c r="C32" s="328">
        <v>0</v>
      </c>
      <c r="D32" s="329">
        <v>107</v>
      </c>
      <c r="E32" s="330">
        <v>0</v>
      </c>
      <c r="F32" s="243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</row>
    <row r="33" spans="1:197" ht="16.5" customHeight="1">
      <c r="A33" s="176" t="s">
        <v>383</v>
      </c>
      <c r="B33" s="327">
        <v>2</v>
      </c>
      <c r="C33" s="328">
        <v>0</v>
      </c>
      <c r="D33" s="329">
        <v>454</v>
      </c>
      <c r="E33" s="330">
        <v>0</v>
      </c>
      <c r="F33" s="243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</row>
    <row r="34" spans="1:197" ht="16.5" customHeight="1">
      <c r="A34" s="176" t="s">
        <v>288</v>
      </c>
      <c r="B34" s="327">
        <v>3</v>
      </c>
      <c r="C34" s="328">
        <v>0</v>
      </c>
      <c r="D34" s="329">
        <v>176</v>
      </c>
      <c r="E34" s="330">
        <v>0</v>
      </c>
      <c r="F34" s="243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</row>
    <row r="35" spans="1:197" ht="16.5" customHeight="1">
      <c r="A35" s="176" t="s">
        <v>281</v>
      </c>
      <c r="B35" s="327">
        <v>5</v>
      </c>
      <c r="C35" s="328">
        <v>0</v>
      </c>
      <c r="D35" s="329">
        <v>216</v>
      </c>
      <c r="E35" s="330">
        <v>0</v>
      </c>
      <c r="F35" s="243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</row>
    <row r="36" spans="1:197" ht="16.5" customHeight="1">
      <c r="A36" s="176" t="s">
        <v>280</v>
      </c>
      <c r="B36" s="327">
        <v>4</v>
      </c>
      <c r="C36" s="328">
        <v>0</v>
      </c>
      <c r="D36" s="329">
        <v>644</v>
      </c>
      <c r="E36" s="330">
        <v>0</v>
      </c>
      <c r="F36" s="243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</row>
    <row r="37" spans="1:197" ht="16.5" customHeight="1" thickBot="1">
      <c r="A37" s="241" t="s">
        <v>279</v>
      </c>
      <c r="B37" s="327">
        <v>1</v>
      </c>
      <c r="C37" s="328">
        <v>1</v>
      </c>
      <c r="D37" s="329">
        <v>94</v>
      </c>
      <c r="E37" s="330">
        <v>94</v>
      </c>
      <c r="F37" s="242" t="s">
        <v>382</v>
      </c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</row>
    <row r="38" spans="1:197" ht="16.5" customHeight="1" thickBot="1">
      <c r="A38" s="333" t="s">
        <v>339</v>
      </c>
      <c r="B38" s="338">
        <f>SUM(B39:B50)</f>
        <v>36</v>
      </c>
      <c r="C38" s="339">
        <f>SUM(C39:C50)</f>
        <v>3</v>
      </c>
      <c r="D38" s="340">
        <f>SUM(D39:D50)</f>
        <v>4054</v>
      </c>
      <c r="E38" s="340">
        <f>SUM(E39:E50)</f>
        <v>189</v>
      </c>
      <c r="F38" s="33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</row>
    <row r="39" spans="1:197" ht="16.5" customHeight="1" thickTop="1">
      <c r="A39" s="241" t="s">
        <v>269</v>
      </c>
      <c r="B39" s="75">
        <v>3</v>
      </c>
      <c r="C39" s="163">
        <v>1</v>
      </c>
      <c r="D39" s="222">
        <v>127</v>
      </c>
      <c r="E39" s="186">
        <v>17</v>
      </c>
      <c r="F39" s="242" t="s">
        <v>369</v>
      </c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</row>
    <row r="40" spans="1:197" ht="16.5" customHeight="1">
      <c r="A40" s="241" t="s">
        <v>268</v>
      </c>
      <c r="B40" s="75">
        <v>3</v>
      </c>
      <c r="C40" s="163">
        <v>0</v>
      </c>
      <c r="D40" s="222">
        <v>170</v>
      </c>
      <c r="E40" s="186">
        <v>0</v>
      </c>
      <c r="F40" s="186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</row>
    <row r="41" spans="1:197" ht="16.5" customHeight="1">
      <c r="A41" s="241" t="s">
        <v>267</v>
      </c>
      <c r="B41" s="75">
        <v>0</v>
      </c>
      <c r="C41" s="163">
        <v>0</v>
      </c>
      <c r="D41" s="222">
        <v>0</v>
      </c>
      <c r="E41" s="186">
        <v>0</v>
      </c>
      <c r="F41" s="186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</row>
    <row r="42" spans="1:197" ht="16.5" customHeight="1">
      <c r="A42" s="176" t="s">
        <v>248</v>
      </c>
      <c r="B42" s="75">
        <v>4</v>
      </c>
      <c r="C42" s="163">
        <v>0</v>
      </c>
      <c r="D42" s="147">
        <v>267</v>
      </c>
      <c r="E42" s="62">
        <v>0</v>
      </c>
      <c r="F42" s="242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</row>
    <row r="43" spans="1:197" ht="16.5" customHeight="1">
      <c r="A43" s="176" t="s">
        <v>230</v>
      </c>
      <c r="B43" s="75">
        <v>3</v>
      </c>
      <c r="C43" s="163">
        <v>1</v>
      </c>
      <c r="D43" s="147">
        <v>285</v>
      </c>
      <c r="E43" s="62">
        <v>22</v>
      </c>
      <c r="F43" s="242" t="s">
        <v>282</v>
      </c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</row>
    <row r="44" spans="1:197" ht="16.5" customHeight="1">
      <c r="A44" s="299" t="s">
        <v>231</v>
      </c>
      <c r="B44" s="75">
        <v>1</v>
      </c>
      <c r="C44" s="163">
        <v>0</v>
      </c>
      <c r="D44" s="147">
        <v>116</v>
      </c>
      <c r="E44" s="62">
        <v>0</v>
      </c>
      <c r="F44" s="243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</row>
    <row r="45" spans="1:197" ht="16.5" customHeight="1">
      <c r="A45" s="176" t="s">
        <v>228</v>
      </c>
      <c r="B45" s="184">
        <v>1</v>
      </c>
      <c r="C45" s="185">
        <v>0</v>
      </c>
      <c r="D45" s="222">
        <v>49</v>
      </c>
      <c r="E45" s="186">
        <v>0</v>
      </c>
      <c r="F45" s="186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</row>
    <row r="46" spans="1:197" ht="16.5" customHeight="1">
      <c r="A46" s="176" t="s">
        <v>287</v>
      </c>
      <c r="B46" s="184">
        <v>6</v>
      </c>
      <c r="C46" s="185">
        <v>1</v>
      </c>
      <c r="D46" s="222">
        <v>480</v>
      </c>
      <c r="E46" s="186">
        <v>150</v>
      </c>
      <c r="F46" s="242" t="s">
        <v>258</v>
      </c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</row>
    <row r="47" spans="1:197" ht="16.5" customHeight="1">
      <c r="A47" s="176" t="s">
        <v>288</v>
      </c>
      <c r="B47" s="184">
        <v>4</v>
      </c>
      <c r="C47" s="185">
        <v>0</v>
      </c>
      <c r="D47" s="222">
        <v>279</v>
      </c>
      <c r="E47" s="186">
        <v>0</v>
      </c>
      <c r="F47" s="186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</row>
    <row r="48" spans="1:197" ht="16.5" customHeight="1">
      <c r="A48" s="176" t="s">
        <v>281</v>
      </c>
      <c r="B48" s="184">
        <v>4</v>
      </c>
      <c r="C48" s="185">
        <v>0</v>
      </c>
      <c r="D48" s="222">
        <v>861</v>
      </c>
      <c r="E48" s="186">
        <v>0</v>
      </c>
      <c r="F48" s="186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</row>
    <row r="49" spans="1:197" ht="16.5" customHeight="1">
      <c r="A49" s="176" t="s">
        <v>340</v>
      </c>
      <c r="B49" s="184">
        <v>5</v>
      </c>
      <c r="C49" s="185">
        <v>0</v>
      </c>
      <c r="D49" s="222">
        <v>496</v>
      </c>
      <c r="E49" s="186">
        <v>0</v>
      </c>
      <c r="F49" s="186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</row>
    <row r="50" spans="1:197" ht="16.5" customHeight="1" thickBot="1">
      <c r="A50" s="241" t="s">
        <v>279</v>
      </c>
      <c r="B50" s="184">
        <v>2</v>
      </c>
      <c r="C50" s="185">
        <v>0</v>
      </c>
      <c r="D50" s="222">
        <v>924</v>
      </c>
      <c r="E50" s="186">
        <v>0</v>
      </c>
      <c r="F50" s="186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  <c r="GA50" s="27"/>
      <c r="GB50" s="27"/>
      <c r="GC50" s="27"/>
      <c r="GD50" s="27"/>
      <c r="GE50" s="27"/>
      <c r="GF50" s="27"/>
      <c r="GG50" s="27"/>
      <c r="GH50" s="27"/>
      <c r="GI50" s="27"/>
      <c r="GJ50" s="27"/>
      <c r="GK50" s="27"/>
      <c r="GL50" s="27"/>
      <c r="GM50" s="27"/>
      <c r="GN50" s="27"/>
      <c r="GO50" s="27"/>
    </row>
    <row r="51" spans="1:197" ht="16.5" customHeight="1" thickBot="1">
      <c r="A51" s="341" t="s">
        <v>278</v>
      </c>
      <c r="B51" s="334">
        <f>SUM(B52:B63)</f>
        <v>41</v>
      </c>
      <c r="C51" s="335">
        <f>SUM(C52:C63)</f>
        <v>7</v>
      </c>
      <c r="D51" s="337">
        <f>SUM(D52:D63)</f>
        <v>8712</v>
      </c>
      <c r="E51" s="337">
        <f>SUM(E52:E63)</f>
        <v>711</v>
      </c>
      <c r="F51" s="33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7"/>
      <c r="GE51" s="27"/>
      <c r="GF51" s="27"/>
      <c r="GG51" s="27"/>
      <c r="GH51" s="27"/>
      <c r="GI51" s="27"/>
      <c r="GJ51" s="27"/>
      <c r="GK51" s="27"/>
      <c r="GL51" s="27"/>
      <c r="GM51" s="27"/>
      <c r="GN51" s="27"/>
      <c r="GO51" s="27"/>
    </row>
    <row r="52" spans="1:197" ht="16.5" customHeight="1" thickTop="1">
      <c r="A52" s="241" t="s">
        <v>269</v>
      </c>
      <c r="B52" s="184">
        <v>4</v>
      </c>
      <c r="C52" s="185">
        <v>0</v>
      </c>
      <c r="D52" s="222">
        <v>441</v>
      </c>
      <c r="E52" s="186">
        <v>0</v>
      </c>
      <c r="F52" s="186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  <c r="EF52" s="27"/>
      <c r="EG52" s="27"/>
      <c r="EH52" s="27"/>
      <c r="EI52" s="27"/>
      <c r="EJ52" s="27"/>
      <c r="EK52" s="27"/>
      <c r="EL52" s="27"/>
      <c r="EM52" s="27"/>
      <c r="EN52" s="27"/>
      <c r="EO52" s="27"/>
      <c r="EP52" s="27"/>
      <c r="EQ52" s="27"/>
      <c r="ER52" s="27"/>
      <c r="ES52" s="27"/>
      <c r="ET52" s="27"/>
      <c r="EU52" s="27"/>
      <c r="EV52" s="27"/>
      <c r="EW52" s="27"/>
      <c r="EX52" s="27"/>
      <c r="EY52" s="27"/>
      <c r="EZ52" s="27"/>
      <c r="FA52" s="27"/>
      <c r="FB52" s="27"/>
      <c r="FC52" s="27"/>
      <c r="FD52" s="27"/>
      <c r="FE52" s="27"/>
      <c r="FF52" s="27"/>
      <c r="FG52" s="27"/>
      <c r="FH52" s="27"/>
      <c r="FI52" s="27"/>
      <c r="FJ52" s="27"/>
      <c r="FK52" s="27"/>
      <c r="FL52" s="27"/>
      <c r="FM52" s="27"/>
      <c r="FN52" s="27"/>
      <c r="FO52" s="27"/>
      <c r="FP52" s="27"/>
      <c r="FQ52" s="27"/>
      <c r="FR52" s="27"/>
      <c r="FS52" s="27"/>
      <c r="FT52" s="27"/>
      <c r="FU52" s="27"/>
      <c r="FV52" s="27"/>
      <c r="FW52" s="27"/>
      <c r="FX52" s="27"/>
      <c r="FY52" s="27"/>
      <c r="FZ52" s="27"/>
      <c r="GA52" s="27"/>
      <c r="GB52" s="27"/>
      <c r="GC52" s="27"/>
      <c r="GD52" s="27"/>
      <c r="GE52" s="27"/>
      <c r="GF52" s="27"/>
      <c r="GG52" s="27"/>
      <c r="GH52" s="27"/>
      <c r="GI52" s="27"/>
      <c r="GJ52" s="27"/>
      <c r="GK52" s="27"/>
      <c r="GL52" s="27"/>
      <c r="GM52" s="27"/>
      <c r="GN52" s="27"/>
      <c r="GO52" s="27"/>
    </row>
    <row r="53" spans="1:197" ht="16.5" customHeight="1">
      <c r="A53" s="241" t="s">
        <v>268</v>
      </c>
      <c r="B53" s="184">
        <v>2</v>
      </c>
      <c r="C53" s="185">
        <v>0</v>
      </c>
      <c r="D53" s="222">
        <v>155</v>
      </c>
      <c r="E53" s="186">
        <v>0</v>
      </c>
      <c r="F53" s="186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</row>
    <row r="54" spans="1:197" ht="16.5" customHeight="1">
      <c r="A54" s="241" t="s">
        <v>267</v>
      </c>
      <c r="B54" s="184">
        <v>5</v>
      </c>
      <c r="C54" s="185">
        <v>1</v>
      </c>
      <c r="D54" s="222">
        <v>210</v>
      </c>
      <c r="E54" s="186">
        <v>45</v>
      </c>
      <c r="F54" s="242" t="s">
        <v>258</v>
      </c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  <c r="EF54" s="27"/>
      <c r="EG54" s="27"/>
      <c r="EH54" s="27"/>
      <c r="EI54" s="27"/>
      <c r="EJ54" s="27"/>
      <c r="EK54" s="27"/>
      <c r="EL54" s="27"/>
      <c r="EM54" s="27"/>
      <c r="EN54" s="27"/>
      <c r="EO54" s="27"/>
      <c r="EP54" s="27"/>
      <c r="EQ54" s="27"/>
      <c r="ER54" s="27"/>
      <c r="ES54" s="27"/>
      <c r="ET54" s="27"/>
      <c r="EU54" s="27"/>
      <c r="EV54" s="27"/>
      <c r="EW54" s="27"/>
      <c r="EX54" s="27"/>
      <c r="EY54" s="27"/>
      <c r="EZ54" s="27"/>
      <c r="FA54" s="27"/>
      <c r="FB54" s="27"/>
      <c r="FC54" s="27"/>
      <c r="FD54" s="27"/>
      <c r="FE54" s="27"/>
      <c r="FF54" s="27"/>
      <c r="FG54" s="27"/>
      <c r="FH54" s="27"/>
      <c r="FI54" s="27"/>
      <c r="FJ54" s="27"/>
      <c r="FK54" s="27"/>
      <c r="FL54" s="27"/>
      <c r="FM54" s="27"/>
      <c r="FN54" s="27"/>
      <c r="FO54" s="27"/>
      <c r="FP54" s="27"/>
      <c r="FQ54" s="27"/>
      <c r="FR54" s="27"/>
      <c r="FS54" s="27"/>
      <c r="FT54" s="27"/>
      <c r="FU54" s="27"/>
      <c r="FV54" s="27"/>
      <c r="FW54" s="27"/>
      <c r="FX54" s="27"/>
      <c r="FY54" s="27"/>
      <c r="FZ54" s="27"/>
      <c r="GA54" s="27"/>
      <c r="GB54" s="27"/>
      <c r="GC54" s="27"/>
      <c r="GD54" s="27"/>
      <c r="GE54" s="27"/>
      <c r="GF54" s="27"/>
      <c r="GG54" s="27"/>
      <c r="GH54" s="27"/>
      <c r="GI54" s="27"/>
      <c r="GJ54" s="27"/>
      <c r="GK54" s="27"/>
      <c r="GL54" s="27"/>
      <c r="GM54" s="27"/>
      <c r="GN54" s="27"/>
      <c r="GO54" s="27"/>
    </row>
    <row r="55" spans="1:197" ht="16.5" customHeight="1">
      <c r="A55" s="241" t="s">
        <v>294</v>
      </c>
      <c r="B55" s="184">
        <v>2</v>
      </c>
      <c r="C55" s="185">
        <v>0</v>
      </c>
      <c r="D55" s="222">
        <v>34</v>
      </c>
      <c r="E55" s="186">
        <v>0</v>
      </c>
      <c r="F55" s="186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27"/>
      <c r="FF55" s="27"/>
      <c r="FG55" s="27"/>
      <c r="FH55" s="27"/>
      <c r="FI55" s="27"/>
      <c r="FJ55" s="27"/>
      <c r="FK55" s="27"/>
      <c r="FL55" s="27"/>
      <c r="FM55" s="27"/>
      <c r="FN55" s="27"/>
      <c r="FO55" s="27"/>
      <c r="FP55" s="27"/>
      <c r="FQ55" s="27"/>
      <c r="FR55" s="27"/>
      <c r="FS55" s="27"/>
      <c r="FT55" s="27"/>
      <c r="FU55" s="27"/>
      <c r="FV55" s="27"/>
      <c r="FW55" s="27"/>
      <c r="FX55" s="27"/>
      <c r="FY55" s="27"/>
      <c r="FZ55" s="27"/>
      <c r="GA55" s="27"/>
      <c r="GB55" s="27"/>
      <c r="GC55" s="27"/>
      <c r="GD55" s="27"/>
      <c r="GE55" s="27"/>
      <c r="GF55" s="27"/>
      <c r="GG55" s="27"/>
      <c r="GH55" s="27"/>
      <c r="GI55" s="27"/>
      <c r="GJ55" s="27"/>
      <c r="GK55" s="27"/>
      <c r="GL55" s="27"/>
      <c r="GM55" s="27"/>
      <c r="GN55" s="27"/>
      <c r="GO55" s="27"/>
    </row>
    <row r="56" spans="1:197" ht="16.5" customHeight="1">
      <c r="A56" s="241" t="s">
        <v>169</v>
      </c>
      <c r="B56" s="184">
        <v>2</v>
      </c>
      <c r="C56" s="185">
        <v>1</v>
      </c>
      <c r="D56" s="222">
        <v>76</v>
      </c>
      <c r="E56" s="186">
        <v>66</v>
      </c>
      <c r="F56" s="242" t="s">
        <v>295</v>
      </c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  <c r="DY56" s="27"/>
      <c r="DZ56" s="27"/>
      <c r="EA56" s="27"/>
      <c r="EB56" s="27"/>
      <c r="EC56" s="27"/>
      <c r="ED56" s="27"/>
      <c r="EE56" s="27"/>
      <c r="EF56" s="27"/>
      <c r="EG56" s="27"/>
      <c r="EH56" s="27"/>
      <c r="EI56" s="27"/>
      <c r="EJ56" s="27"/>
      <c r="EK56" s="27"/>
      <c r="EL56" s="27"/>
      <c r="EM56" s="27"/>
      <c r="EN56" s="27"/>
      <c r="EO56" s="27"/>
      <c r="EP56" s="27"/>
      <c r="EQ56" s="27"/>
      <c r="ER56" s="27"/>
      <c r="ES56" s="27"/>
      <c r="ET56" s="27"/>
      <c r="EU56" s="27"/>
      <c r="EV56" s="27"/>
      <c r="EW56" s="27"/>
      <c r="EX56" s="27"/>
      <c r="EY56" s="27"/>
      <c r="EZ56" s="27"/>
      <c r="FA56" s="27"/>
      <c r="FB56" s="27"/>
      <c r="FC56" s="27"/>
      <c r="FD56" s="27"/>
      <c r="FE56" s="27"/>
      <c r="FF56" s="27"/>
      <c r="FG56" s="27"/>
      <c r="FH56" s="27"/>
      <c r="FI56" s="27"/>
      <c r="FJ56" s="27"/>
      <c r="FK56" s="27"/>
      <c r="FL56" s="27"/>
      <c r="FM56" s="27"/>
      <c r="FN56" s="27"/>
      <c r="FO56" s="27"/>
      <c r="FP56" s="27"/>
      <c r="FQ56" s="27"/>
      <c r="FR56" s="27"/>
      <c r="FS56" s="27"/>
      <c r="FT56" s="27"/>
      <c r="FU56" s="27"/>
      <c r="FV56" s="27"/>
      <c r="FW56" s="27"/>
      <c r="FX56" s="27"/>
      <c r="FY56" s="27"/>
      <c r="FZ56" s="27"/>
      <c r="GA56" s="27"/>
      <c r="GB56" s="27"/>
      <c r="GC56" s="27"/>
      <c r="GD56" s="27"/>
      <c r="GE56" s="27"/>
      <c r="GF56" s="27"/>
      <c r="GG56" s="27"/>
      <c r="GH56" s="27"/>
      <c r="GI56" s="27"/>
      <c r="GJ56" s="27"/>
      <c r="GK56" s="27"/>
      <c r="GL56" s="27"/>
      <c r="GM56" s="27"/>
      <c r="GN56" s="27"/>
      <c r="GO56" s="27"/>
    </row>
    <row r="57" spans="1:197" ht="16.5" customHeight="1">
      <c r="A57" s="241" t="s">
        <v>170</v>
      </c>
      <c r="B57" s="184">
        <v>3</v>
      </c>
      <c r="C57" s="185">
        <v>0</v>
      </c>
      <c r="D57" s="222">
        <v>1165</v>
      </c>
      <c r="E57" s="186">
        <v>0</v>
      </c>
      <c r="F57" s="186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  <c r="EE57" s="27"/>
      <c r="EF57" s="27"/>
      <c r="EG57" s="27"/>
      <c r="EH57" s="27"/>
      <c r="EI57" s="27"/>
      <c r="EJ57" s="27"/>
      <c r="EK57" s="27"/>
      <c r="EL57" s="27"/>
      <c r="EM57" s="27"/>
      <c r="EN57" s="27"/>
      <c r="EO57" s="27"/>
      <c r="EP57" s="27"/>
      <c r="EQ57" s="27"/>
      <c r="ER57" s="27"/>
      <c r="ES57" s="27"/>
      <c r="ET57" s="27"/>
      <c r="EU57" s="27"/>
      <c r="EV57" s="27"/>
      <c r="EW57" s="27"/>
      <c r="EX57" s="27"/>
      <c r="EY57" s="27"/>
      <c r="EZ57" s="27"/>
      <c r="FA57" s="27"/>
      <c r="FB57" s="27"/>
      <c r="FC57" s="27"/>
      <c r="FD57" s="27"/>
      <c r="FE57" s="27"/>
      <c r="FF57" s="27"/>
      <c r="FG57" s="27"/>
      <c r="FH57" s="27"/>
      <c r="FI57" s="27"/>
      <c r="FJ57" s="27"/>
      <c r="FK57" s="27"/>
      <c r="FL57" s="27"/>
      <c r="FM57" s="27"/>
      <c r="FN57" s="27"/>
      <c r="FO57" s="27"/>
      <c r="FP57" s="27"/>
      <c r="FQ57" s="27"/>
      <c r="FR57" s="27"/>
      <c r="FS57" s="27"/>
      <c r="FT57" s="27"/>
      <c r="FU57" s="27"/>
      <c r="FV57" s="27"/>
      <c r="FW57" s="27"/>
      <c r="FX57" s="27"/>
      <c r="FY57" s="27"/>
      <c r="FZ57" s="27"/>
      <c r="GA57" s="27"/>
      <c r="GB57" s="27"/>
      <c r="GC57" s="27"/>
      <c r="GD57" s="27"/>
      <c r="GE57" s="27"/>
      <c r="GF57" s="27"/>
      <c r="GG57" s="27"/>
      <c r="GH57" s="27"/>
      <c r="GI57" s="27"/>
      <c r="GJ57" s="27"/>
      <c r="GK57" s="27"/>
      <c r="GL57" s="27"/>
      <c r="GM57" s="27"/>
      <c r="GN57" s="27"/>
      <c r="GO57" s="27"/>
    </row>
    <row r="58" spans="1:197" ht="16.5" customHeight="1">
      <c r="A58" s="241" t="s">
        <v>171</v>
      </c>
      <c r="B58" s="75">
        <v>3</v>
      </c>
      <c r="C58" s="163">
        <v>0</v>
      </c>
      <c r="D58" s="147">
        <v>83</v>
      </c>
      <c r="E58" s="62">
        <v>0</v>
      </c>
      <c r="F58" s="243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  <c r="FF58" s="27"/>
      <c r="FG58" s="27"/>
      <c r="FH58" s="27"/>
      <c r="FI58" s="27"/>
      <c r="FJ58" s="27"/>
      <c r="FK58" s="27"/>
      <c r="FL58" s="27"/>
      <c r="FM58" s="27"/>
      <c r="FN58" s="27"/>
      <c r="FO58" s="27"/>
      <c r="FP58" s="27"/>
      <c r="FQ58" s="27"/>
      <c r="FR58" s="27"/>
      <c r="FS58" s="27"/>
      <c r="FT58" s="27"/>
      <c r="FU58" s="27"/>
      <c r="FV58" s="27"/>
      <c r="FW58" s="27"/>
      <c r="FX58" s="27"/>
      <c r="FY58" s="27"/>
      <c r="FZ58" s="27"/>
      <c r="GA58" s="27"/>
      <c r="GB58" s="27"/>
      <c r="GC58" s="27"/>
      <c r="GD58" s="27"/>
      <c r="GE58" s="27"/>
      <c r="GF58" s="27"/>
      <c r="GG58" s="27"/>
      <c r="GH58" s="27"/>
      <c r="GI58" s="27"/>
      <c r="GJ58" s="27"/>
      <c r="GK58" s="27"/>
      <c r="GL58" s="27"/>
      <c r="GM58" s="27"/>
      <c r="GN58" s="27"/>
      <c r="GO58" s="27"/>
    </row>
    <row r="59" spans="1:197" ht="16.5" customHeight="1">
      <c r="A59" s="241" t="s">
        <v>287</v>
      </c>
      <c r="B59" s="75">
        <v>3</v>
      </c>
      <c r="C59" s="163">
        <v>0</v>
      </c>
      <c r="D59" s="147">
        <v>361</v>
      </c>
      <c r="E59" s="62">
        <v>0</v>
      </c>
      <c r="F59" s="243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7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7"/>
      <c r="FB59" s="27"/>
      <c r="FC59" s="27"/>
      <c r="FD59" s="27"/>
      <c r="FE59" s="27"/>
      <c r="FF59" s="27"/>
      <c r="FG59" s="27"/>
      <c r="FH59" s="27"/>
      <c r="FI59" s="27"/>
      <c r="FJ59" s="27"/>
      <c r="FK59" s="27"/>
      <c r="FL59" s="27"/>
      <c r="FM59" s="27"/>
      <c r="FN59" s="27"/>
      <c r="FO59" s="27"/>
      <c r="FP59" s="27"/>
      <c r="FQ59" s="27"/>
      <c r="FR59" s="27"/>
      <c r="FS59" s="27"/>
      <c r="FT59" s="27"/>
      <c r="FU59" s="27"/>
      <c r="FV59" s="27"/>
      <c r="FW59" s="27"/>
      <c r="FX59" s="27"/>
      <c r="FY59" s="27"/>
      <c r="FZ59" s="27"/>
      <c r="GA59" s="27"/>
      <c r="GB59" s="27"/>
      <c r="GC59" s="27"/>
      <c r="GD59" s="27"/>
      <c r="GE59" s="27"/>
      <c r="GF59" s="27"/>
      <c r="GG59" s="27"/>
      <c r="GH59" s="27"/>
      <c r="GI59" s="27"/>
      <c r="GJ59" s="27"/>
      <c r="GK59" s="27"/>
      <c r="GL59" s="27"/>
      <c r="GM59" s="27"/>
      <c r="GN59" s="27"/>
      <c r="GO59" s="27"/>
    </row>
    <row r="60" spans="1:197" ht="16.5" customHeight="1">
      <c r="A60" s="241" t="s">
        <v>288</v>
      </c>
      <c r="B60" s="75">
        <v>2</v>
      </c>
      <c r="C60" s="163">
        <v>0</v>
      </c>
      <c r="D60" s="147">
        <v>76</v>
      </c>
      <c r="E60" s="62">
        <v>0</v>
      </c>
      <c r="F60" s="243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  <c r="DT60" s="27"/>
      <c r="DU60" s="27"/>
      <c r="DV60" s="27"/>
      <c r="DW60" s="27"/>
      <c r="DX60" s="27"/>
      <c r="DY60" s="27"/>
      <c r="DZ60" s="27"/>
      <c r="EA60" s="27"/>
      <c r="EB60" s="27"/>
      <c r="EC60" s="27"/>
      <c r="ED60" s="27"/>
      <c r="EE60" s="27"/>
      <c r="EF60" s="27"/>
      <c r="EG60" s="27"/>
      <c r="EH60" s="27"/>
      <c r="EI60" s="27"/>
      <c r="EJ60" s="27"/>
      <c r="EK60" s="27"/>
      <c r="EL60" s="27"/>
      <c r="EM60" s="27"/>
      <c r="EN60" s="27"/>
      <c r="EO60" s="27"/>
      <c r="EP60" s="27"/>
      <c r="EQ60" s="27"/>
      <c r="ER60" s="27"/>
      <c r="ES60" s="27"/>
      <c r="ET60" s="27"/>
      <c r="EU60" s="27"/>
      <c r="EV60" s="27"/>
      <c r="EW60" s="27"/>
      <c r="EX60" s="27"/>
      <c r="EY60" s="27"/>
      <c r="EZ60" s="27"/>
      <c r="FA60" s="27"/>
      <c r="FB60" s="27"/>
      <c r="FC60" s="27"/>
      <c r="FD60" s="27"/>
      <c r="FE60" s="27"/>
      <c r="FF60" s="27"/>
      <c r="FG60" s="27"/>
      <c r="FH60" s="27"/>
      <c r="FI60" s="27"/>
      <c r="FJ60" s="27"/>
      <c r="FK60" s="27"/>
      <c r="FL60" s="27"/>
      <c r="FM60" s="27"/>
      <c r="FN60" s="27"/>
      <c r="FO60" s="27"/>
      <c r="FP60" s="27"/>
      <c r="FQ60" s="27"/>
      <c r="FR60" s="27"/>
      <c r="FS60" s="27"/>
      <c r="FT60" s="27"/>
      <c r="FU60" s="27"/>
      <c r="FV60" s="27"/>
      <c r="FW60" s="27"/>
      <c r="FX60" s="27"/>
      <c r="FY60" s="27"/>
      <c r="FZ60" s="27"/>
      <c r="GA60" s="27"/>
      <c r="GB60" s="27"/>
      <c r="GC60" s="27"/>
      <c r="GD60" s="27"/>
      <c r="GE60" s="27"/>
      <c r="GF60" s="27"/>
      <c r="GG60" s="27"/>
      <c r="GH60" s="27"/>
      <c r="GI60" s="27"/>
      <c r="GJ60" s="27"/>
      <c r="GK60" s="27"/>
      <c r="GL60" s="27"/>
      <c r="GM60" s="27"/>
      <c r="GN60" s="27"/>
      <c r="GO60" s="27"/>
    </row>
    <row r="61" spans="1:197" ht="16.5" customHeight="1">
      <c r="A61" s="241" t="s">
        <v>281</v>
      </c>
      <c r="B61" s="180">
        <v>0</v>
      </c>
      <c r="C61" s="62">
        <v>0</v>
      </c>
      <c r="D61" s="75">
        <v>0</v>
      </c>
      <c r="E61" s="147">
        <v>0</v>
      </c>
      <c r="F61" s="242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  <c r="EE61" s="27"/>
      <c r="EF61" s="27"/>
      <c r="EG61" s="27"/>
      <c r="EH61" s="27"/>
      <c r="EI61" s="27"/>
      <c r="EJ61" s="27"/>
      <c r="EK61" s="27"/>
      <c r="EL61" s="27"/>
      <c r="EM61" s="27"/>
      <c r="EN61" s="27"/>
      <c r="EO61" s="27"/>
      <c r="EP61" s="27"/>
      <c r="EQ61" s="27"/>
      <c r="ER61" s="27"/>
      <c r="ES61" s="27"/>
      <c r="ET61" s="27"/>
      <c r="EU61" s="27"/>
      <c r="EV61" s="27"/>
      <c r="EW61" s="27"/>
      <c r="EX61" s="27"/>
      <c r="EY61" s="27"/>
      <c r="EZ61" s="27"/>
      <c r="FA61" s="27"/>
      <c r="FB61" s="27"/>
      <c r="FC61" s="27"/>
      <c r="FD61" s="27"/>
      <c r="FE61" s="27"/>
      <c r="FF61" s="27"/>
      <c r="FG61" s="27"/>
      <c r="FH61" s="27"/>
      <c r="FI61" s="27"/>
      <c r="FJ61" s="27"/>
      <c r="FK61" s="27"/>
      <c r="FL61" s="27"/>
      <c r="FM61" s="27"/>
      <c r="FN61" s="27"/>
      <c r="FO61" s="27"/>
      <c r="FP61" s="27"/>
      <c r="FQ61" s="27"/>
      <c r="FR61" s="27"/>
      <c r="FS61" s="27"/>
      <c r="FT61" s="27"/>
      <c r="FU61" s="27"/>
      <c r="FV61" s="27"/>
      <c r="FW61" s="27"/>
      <c r="FX61" s="27"/>
      <c r="FY61" s="27"/>
      <c r="FZ61" s="27"/>
      <c r="GA61" s="27"/>
      <c r="GB61" s="27"/>
      <c r="GC61" s="27"/>
      <c r="GD61" s="27"/>
      <c r="GE61" s="27"/>
      <c r="GF61" s="27"/>
      <c r="GG61" s="27"/>
      <c r="GH61" s="27"/>
      <c r="GI61" s="27"/>
      <c r="GJ61" s="27"/>
      <c r="GK61" s="27"/>
      <c r="GL61" s="27"/>
      <c r="GM61" s="27"/>
      <c r="GN61" s="27"/>
      <c r="GO61" s="27"/>
    </row>
    <row r="62" spans="1:197" ht="16.5" customHeight="1">
      <c r="A62" s="241" t="s">
        <v>280</v>
      </c>
      <c r="B62" s="180">
        <v>10</v>
      </c>
      <c r="C62" s="62">
        <v>4</v>
      </c>
      <c r="D62" s="75">
        <v>3819</v>
      </c>
      <c r="E62" s="147">
        <v>480</v>
      </c>
      <c r="F62" s="242" t="s">
        <v>283</v>
      </c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  <c r="DY62" s="27"/>
      <c r="DZ62" s="27"/>
      <c r="EA62" s="27"/>
      <c r="EB62" s="27"/>
      <c r="EC62" s="27"/>
      <c r="ED62" s="27"/>
      <c r="EE62" s="27"/>
      <c r="EF62" s="27"/>
      <c r="EG62" s="27"/>
      <c r="EH62" s="27"/>
      <c r="EI62" s="27"/>
      <c r="EJ62" s="27"/>
      <c r="EK62" s="27"/>
      <c r="EL62" s="27"/>
      <c r="EM62" s="27"/>
      <c r="EN62" s="27"/>
      <c r="EO62" s="27"/>
      <c r="EP62" s="27"/>
      <c r="EQ62" s="27"/>
      <c r="ER62" s="27"/>
      <c r="ES62" s="27"/>
      <c r="ET62" s="27"/>
      <c r="EU62" s="27"/>
      <c r="EV62" s="27"/>
      <c r="EW62" s="27"/>
      <c r="EX62" s="27"/>
      <c r="EY62" s="27"/>
      <c r="EZ62" s="27"/>
      <c r="FA62" s="27"/>
      <c r="FB62" s="27"/>
      <c r="FC62" s="27"/>
      <c r="FD62" s="27"/>
      <c r="FE62" s="27"/>
      <c r="FF62" s="27"/>
      <c r="FG62" s="27"/>
      <c r="FH62" s="27"/>
      <c r="FI62" s="27"/>
      <c r="FJ62" s="27"/>
      <c r="FK62" s="27"/>
      <c r="FL62" s="27"/>
      <c r="FM62" s="27"/>
      <c r="FN62" s="27"/>
      <c r="FO62" s="27"/>
      <c r="FP62" s="27"/>
      <c r="FQ62" s="27"/>
      <c r="FR62" s="27"/>
      <c r="FS62" s="27"/>
      <c r="FT62" s="27"/>
      <c r="FU62" s="27"/>
      <c r="FV62" s="27"/>
      <c r="FW62" s="27"/>
      <c r="FX62" s="27"/>
      <c r="FY62" s="27"/>
      <c r="FZ62" s="27"/>
      <c r="GA62" s="27"/>
      <c r="GB62" s="27"/>
      <c r="GC62" s="27"/>
      <c r="GD62" s="27"/>
      <c r="GE62" s="27"/>
      <c r="GF62" s="27"/>
      <c r="GG62" s="27"/>
      <c r="GH62" s="27"/>
      <c r="GI62" s="27"/>
      <c r="GJ62" s="27"/>
      <c r="GK62" s="27"/>
      <c r="GL62" s="27"/>
      <c r="GM62" s="27"/>
      <c r="GN62" s="27"/>
      <c r="GO62" s="27"/>
    </row>
    <row r="63" spans="1:197" ht="16.5" customHeight="1" thickBot="1">
      <c r="A63" s="241" t="s">
        <v>279</v>
      </c>
      <c r="B63" s="180">
        <v>5</v>
      </c>
      <c r="C63" s="62">
        <v>1</v>
      </c>
      <c r="D63" s="75">
        <v>2292</v>
      </c>
      <c r="E63" s="147">
        <v>120</v>
      </c>
      <c r="F63" s="242" t="s">
        <v>282</v>
      </c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  <c r="DY63" s="27"/>
      <c r="DZ63" s="27"/>
      <c r="EA63" s="27"/>
      <c r="EB63" s="27"/>
      <c r="EC63" s="27"/>
      <c r="ED63" s="27"/>
      <c r="EE63" s="27"/>
      <c r="EF63" s="27"/>
      <c r="EG63" s="27"/>
      <c r="EH63" s="27"/>
      <c r="EI63" s="27"/>
      <c r="EJ63" s="27"/>
      <c r="EK63" s="27"/>
      <c r="EL63" s="27"/>
      <c r="EM63" s="27"/>
      <c r="EN63" s="27"/>
      <c r="EO63" s="27"/>
      <c r="EP63" s="27"/>
      <c r="EQ63" s="27"/>
      <c r="ER63" s="27"/>
      <c r="ES63" s="27"/>
      <c r="ET63" s="27"/>
      <c r="EU63" s="27"/>
      <c r="EV63" s="27"/>
      <c r="EW63" s="27"/>
      <c r="EX63" s="27"/>
      <c r="EY63" s="27"/>
      <c r="EZ63" s="27"/>
      <c r="FA63" s="27"/>
      <c r="FB63" s="27"/>
      <c r="FC63" s="27"/>
      <c r="FD63" s="27"/>
      <c r="FE63" s="27"/>
      <c r="FF63" s="27"/>
      <c r="FG63" s="27"/>
      <c r="FH63" s="27"/>
      <c r="FI63" s="27"/>
      <c r="FJ63" s="27"/>
      <c r="FK63" s="27"/>
      <c r="FL63" s="27"/>
      <c r="FM63" s="27"/>
      <c r="FN63" s="27"/>
      <c r="FO63" s="27"/>
      <c r="FP63" s="27"/>
      <c r="FQ63" s="27"/>
      <c r="FR63" s="27"/>
      <c r="FS63" s="27"/>
      <c r="FT63" s="27"/>
      <c r="FU63" s="27"/>
      <c r="FV63" s="27"/>
      <c r="FW63" s="27"/>
      <c r="FX63" s="27"/>
      <c r="FY63" s="27"/>
      <c r="FZ63" s="27"/>
      <c r="GA63" s="27"/>
      <c r="GB63" s="27"/>
      <c r="GC63" s="27"/>
      <c r="GD63" s="27"/>
      <c r="GE63" s="27"/>
      <c r="GF63" s="27"/>
      <c r="GG63" s="27"/>
      <c r="GH63" s="27"/>
      <c r="GI63" s="27"/>
      <c r="GJ63" s="27"/>
      <c r="GK63" s="27"/>
      <c r="GL63" s="27"/>
      <c r="GM63" s="27"/>
      <c r="GN63" s="27"/>
      <c r="GO63" s="27"/>
    </row>
    <row r="64" spans="1:197" ht="16.5" customHeight="1" thickBot="1">
      <c r="A64" s="341" t="s">
        <v>254</v>
      </c>
      <c r="B64" s="334">
        <f>SUM(B65:B76)</f>
        <v>46</v>
      </c>
      <c r="C64" s="335">
        <f>SUM(C65:C76)</f>
        <v>8</v>
      </c>
      <c r="D64" s="337">
        <f>SUM(D65:D76)</f>
        <v>8532</v>
      </c>
      <c r="E64" s="337">
        <f>SUM(E65:E76)</f>
        <v>606</v>
      </c>
      <c r="F64" s="337"/>
      <c r="G64" s="74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7"/>
      <c r="DV64" s="27"/>
      <c r="DW64" s="27"/>
      <c r="DX64" s="27"/>
      <c r="DY64" s="27"/>
      <c r="DZ64" s="27"/>
      <c r="EA64" s="27"/>
      <c r="EB64" s="27"/>
      <c r="EC64" s="27"/>
      <c r="ED64" s="27"/>
      <c r="EE64" s="27"/>
      <c r="EF64" s="27"/>
      <c r="EG64" s="27"/>
      <c r="EH64" s="27"/>
      <c r="EI64" s="27"/>
      <c r="EJ64" s="27"/>
      <c r="EK64" s="27"/>
      <c r="EL64" s="27"/>
      <c r="EM64" s="27"/>
      <c r="EN64" s="27"/>
      <c r="EO64" s="27"/>
      <c r="EP64" s="27"/>
      <c r="EQ64" s="27"/>
      <c r="ER64" s="27"/>
      <c r="ES64" s="27"/>
      <c r="ET64" s="27"/>
      <c r="EU64" s="27"/>
      <c r="EV64" s="27"/>
      <c r="EW64" s="27"/>
      <c r="EX64" s="27"/>
      <c r="EY64" s="27"/>
      <c r="EZ64" s="27"/>
      <c r="FA64" s="27"/>
      <c r="FB64" s="27"/>
      <c r="FC64" s="27"/>
      <c r="FD64" s="27"/>
      <c r="FE64" s="27"/>
      <c r="FF64" s="27"/>
      <c r="FG64" s="27"/>
      <c r="FH64" s="27"/>
      <c r="FI64" s="27"/>
      <c r="FJ64" s="27"/>
      <c r="FK64" s="27"/>
      <c r="FL64" s="27"/>
      <c r="FM64" s="27"/>
      <c r="FN64" s="27"/>
      <c r="FO64" s="27"/>
      <c r="FP64" s="27"/>
      <c r="FQ64" s="27"/>
      <c r="FR64" s="27"/>
      <c r="FS64" s="27"/>
      <c r="FT64" s="27"/>
      <c r="FU64" s="27"/>
      <c r="FV64" s="27"/>
      <c r="FW64" s="27"/>
      <c r="FX64" s="27"/>
      <c r="FY64" s="27"/>
      <c r="FZ64" s="27"/>
      <c r="GA64" s="27"/>
      <c r="GB64" s="27"/>
      <c r="GC64" s="27"/>
      <c r="GD64" s="27"/>
      <c r="GE64" s="27"/>
      <c r="GF64" s="27"/>
      <c r="GG64" s="27"/>
      <c r="GH64" s="27"/>
      <c r="GI64" s="27"/>
      <c r="GJ64" s="27"/>
      <c r="GK64" s="27"/>
      <c r="GL64" s="27"/>
      <c r="GM64" s="27"/>
      <c r="GN64" s="27"/>
      <c r="GO64" s="27"/>
    </row>
    <row r="65" spans="1:197" ht="16.5" customHeight="1" thickTop="1">
      <c r="A65" s="241" t="s">
        <v>269</v>
      </c>
      <c r="B65" s="180">
        <v>9</v>
      </c>
      <c r="C65" s="192">
        <v>4</v>
      </c>
      <c r="D65" s="193">
        <v>2691</v>
      </c>
      <c r="E65" s="147">
        <v>419</v>
      </c>
      <c r="F65" s="242" t="s">
        <v>274</v>
      </c>
      <c r="G65" s="74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27"/>
      <c r="GM65" s="27"/>
      <c r="GN65" s="27"/>
      <c r="GO65" s="27"/>
    </row>
    <row r="66" spans="1:197" ht="16.5" customHeight="1">
      <c r="A66" s="241" t="s">
        <v>268</v>
      </c>
      <c r="B66" s="180">
        <v>5</v>
      </c>
      <c r="C66" s="62">
        <v>0</v>
      </c>
      <c r="D66" s="75">
        <v>467</v>
      </c>
      <c r="E66" s="147">
        <v>0</v>
      </c>
      <c r="F66" s="242"/>
      <c r="G66" s="74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27"/>
      <c r="GM66" s="27"/>
      <c r="GN66" s="27"/>
      <c r="GO66" s="27"/>
    </row>
    <row r="67" spans="1:197" ht="16.5" customHeight="1">
      <c r="A67" s="241" t="s">
        <v>267</v>
      </c>
      <c r="B67" s="180">
        <v>4</v>
      </c>
      <c r="C67" s="62">
        <v>0</v>
      </c>
      <c r="D67" s="75">
        <v>728</v>
      </c>
      <c r="E67" s="147">
        <v>0</v>
      </c>
      <c r="F67" s="62"/>
      <c r="G67" s="74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27"/>
      <c r="FF67" s="27"/>
      <c r="FG67" s="27"/>
      <c r="FH67" s="27"/>
      <c r="FI67" s="27"/>
      <c r="FJ67" s="27"/>
      <c r="FK67" s="27"/>
      <c r="FL67" s="27"/>
      <c r="FM67" s="27"/>
      <c r="FN67" s="27"/>
      <c r="FO67" s="27"/>
      <c r="FP67" s="27"/>
      <c r="FQ67" s="27"/>
      <c r="FR67" s="27"/>
      <c r="FS67" s="27"/>
      <c r="FT67" s="27"/>
      <c r="FU67" s="27"/>
      <c r="FV67" s="27"/>
      <c r="FW67" s="27"/>
      <c r="FX67" s="27"/>
      <c r="FY67" s="27"/>
      <c r="FZ67" s="27"/>
      <c r="GA67" s="27"/>
      <c r="GB67" s="27"/>
      <c r="GC67" s="27"/>
      <c r="GD67" s="27"/>
      <c r="GE67" s="27"/>
      <c r="GF67" s="27"/>
      <c r="GG67" s="27"/>
      <c r="GH67" s="27"/>
      <c r="GI67" s="27"/>
      <c r="GJ67" s="27"/>
      <c r="GK67" s="27"/>
      <c r="GL67" s="27"/>
      <c r="GM67" s="27"/>
      <c r="GN67" s="27"/>
      <c r="GO67" s="27"/>
    </row>
    <row r="68" spans="1:197" ht="16.5" customHeight="1">
      <c r="A68" s="241" t="s">
        <v>261</v>
      </c>
      <c r="B68" s="75">
        <v>1</v>
      </c>
      <c r="C68" s="163">
        <v>0</v>
      </c>
      <c r="D68" s="75">
        <v>10</v>
      </c>
      <c r="E68" s="62">
        <v>0</v>
      </c>
      <c r="F68" s="242"/>
      <c r="G68" s="74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/>
      <c r="FE68" s="27"/>
      <c r="FF68" s="27"/>
      <c r="FG68" s="27"/>
      <c r="FH68" s="27"/>
      <c r="FI68" s="27"/>
      <c r="FJ68" s="27"/>
      <c r="FK68" s="27"/>
      <c r="FL68" s="27"/>
      <c r="FM68" s="27"/>
      <c r="FN68" s="27"/>
      <c r="FO68" s="27"/>
      <c r="FP68" s="27"/>
      <c r="FQ68" s="27"/>
      <c r="FR68" s="27"/>
      <c r="FS68" s="27"/>
      <c r="FT68" s="27"/>
      <c r="FU68" s="27"/>
      <c r="FV68" s="27"/>
      <c r="FW68" s="27"/>
      <c r="FX68" s="27"/>
      <c r="FY68" s="27"/>
      <c r="FZ68" s="27"/>
      <c r="GA68" s="27"/>
      <c r="GB68" s="27"/>
      <c r="GC68" s="27"/>
      <c r="GD68" s="27"/>
      <c r="GE68" s="27"/>
      <c r="GF68" s="27"/>
      <c r="GG68" s="27"/>
      <c r="GH68" s="27"/>
      <c r="GI68" s="27"/>
      <c r="GJ68" s="27"/>
      <c r="GK68" s="27"/>
      <c r="GL68" s="27"/>
      <c r="GM68" s="27"/>
      <c r="GN68" s="27"/>
      <c r="GO68" s="27"/>
    </row>
    <row r="69" spans="1:197" ht="16.5" customHeight="1">
      <c r="A69" s="241" t="s">
        <v>191</v>
      </c>
      <c r="B69" s="75">
        <v>3</v>
      </c>
      <c r="C69" s="163">
        <v>0</v>
      </c>
      <c r="D69" s="75">
        <v>178</v>
      </c>
      <c r="E69" s="62">
        <v>0</v>
      </c>
      <c r="F69" s="243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27"/>
      <c r="FF69" s="27"/>
      <c r="FG69" s="27"/>
      <c r="FH69" s="27"/>
      <c r="FI69" s="27"/>
      <c r="FJ69" s="27"/>
      <c r="FK69" s="27"/>
      <c r="FL69" s="27"/>
      <c r="FM69" s="27"/>
      <c r="FN69" s="27"/>
      <c r="FO69" s="27"/>
      <c r="FP69" s="27"/>
      <c r="FQ69" s="27"/>
      <c r="FR69" s="27"/>
      <c r="FS69" s="27"/>
      <c r="FT69" s="27"/>
      <c r="FU69" s="27"/>
      <c r="FV69" s="27"/>
      <c r="FW69" s="27"/>
      <c r="FX69" s="27"/>
      <c r="FY69" s="27"/>
      <c r="FZ69" s="27"/>
      <c r="GA69" s="27"/>
      <c r="GB69" s="27"/>
      <c r="GC69" s="27"/>
      <c r="GD69" s="27"/>
      <c r="GE69" s="27"/>
      <c r="GF69" s="27"/>
      <c r="GG69" s="27"/>
      <c r="GH69" s="27"/>
      <c r="GI69" s="27"/>
      <c r="GJ69" s="27"/>
      <c r="GK69" s="27"/>
      <c r="GL69" s="27"/>
      <c r="GM69" s="27"/>
      <c r="GN69" s="27"/>
      <c r="GO69" s="27"/>
    </row>
    <row r="70" spans="1:197" ht="16.5" customHeight="1">
      <c r="A70" s="241" t="s">
        <v>262</v>
      </c>
      <c r="B70" s="75">
        <v>2</v>
      </c>
      <c r="C70" s="163">
        <v>0</v>
      </c>
      <c r="D70" s="75">
        <v>140</v>
      </c>
      <c r="E70" s="62">
        <v>0</v>
      </c>
      <c r="F70" s="242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  <c r="DY70" s="27"/>
      <c r="DZ70" s="27"/>
      <c r="EA70" s="27"/>
      <c r="EB70" s="27"/>
      <c r="EC70" s="27"/>
      <c r="ED70" s="27"/>
      <c r="EE70" s="27"/>
      <c r="EF70" s="27"/>
      <c r="EG70" s="27"/>
      <c r="EH70" s="27"/>
      <c r="EI70" s="27"/>
      <c r="EJ70" s="27"/>
      <c r="EK70" s="27"/>
      <c r="EL70" s="27"/>
      <c r="EM70" s="27"/>
      <c r="EN70" s="27"/>
      <c r="EO70" s="27"/>
      <c r="EP70" s="27"/>
      <c r="EQ70" s="27"/>
      <c r="ER70" s="27"/>
      <c r="ES70" s="27"/>
      <c r="ET70" s="27"/>
      <c r="EU70" s="27"/>
      <c r="EV70" s="27"/>
      <c r="EW70" s="27"/>
      <c r="EX70" s="27"/>
      <c r="EY70" s="27"/>
      <c r="EZ70" s="27"/>
      <c r="FA70" s="27"/>
      <c r="FB70" s="27"/>
      <c r="FC70" s="27"/>
      <c r="FD70" s="27"/>
      <c r="FE70" s="27"/>
      <c r="FF70" s="27"/>
      <c r="FG70" s="27"/>
      <c r="FH70" s="27"/>
      <c r="FI70" s="27"/>
      <c r="FJ70" s="27"/>
      <c r="FK70" s="27"/>
      <c r="FL70" s="27"/>
      <c r="FM70" s="27"/>
      <c r="FN70" s="27"/>
      <c r="FO70" s="27"/>
      <c r="FP70" s="27"/>
      <c r="FQ70" s="27"/>
      <c r="FR70" s="27"/>
      <c r="FS70" s="27"/>
      <c r="FT70" s="27"/>
      <c r="FU70" s="27"/>
      <c r="FV70" s="27"/>
      <c r="FW70" s="27"/>
      <c r="FX70" s="27"/>
      <c r="FY70" s="27"/>
      <c r="FZ70" s="27"/>
      <c r="GA70" s="27"/>
      <c r="GB70" s="27"/>
      <c r="GC70" s="27"/>
      <c r="GD70" s="27"/>
      <c r="GE70" s="27"/>
      <c r="GF70" s="27"/>
      <c r="GG70" s="27"/>
      <c r="GH70" s="27"/>
      <c r="GI70" s="27"/>
      <c r="GJ70" s="27"/>
      <c r="GK70" s="27"/>
      <c r="GL70" s="27"/>
      <c r="GM70" s="27"/>
      <c r="GN70" s="27"/>
      <c r="GO70" s="27"/>
    </row>
    <row r="71" spans="1:197" ht="16.5" customHeight="1">
      <c r="A71" s="241" t="s">
        <v>190</v>
      </c>
      <c r="B71" s="75">
        <v>1</v>
      </c>
      <c r="C71" s="163">
        <v>0</v>
      </c>
      <c r="D71" s="75">
        <v>20</v>
      </c>
      <c r="E71" s="62">
        <v>0</v>
      </c>
      <c r="F71" s="242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  <c r="DY71" s="27"/>
      <c r="DZ71" s="27"/>
      <c r="EA71" s="27"/>
      <c r="EB71" s="27"/>
      <c r="EC71" s="27"/>
      <c r="ED71" s="27"/>
      <c r="EE71" s="27"/>
      <c r="EF71" s="27"/>
      <c r="EG71" s="27"/>
      <c r="EH71" s="27"/>
      <c r="EI71" s="27"/>
      <c r="EJ71" s="27"/>
      <c r="EK71" s="27"/>
      <c r="EL71" s="27"/>
      <c r="EM71" s="27"/>
      <c r="EN71" s="27"/>
      <c r="EO71" s="27"/>
      <c r="EP71" s="27"/>
      <c r="EQ71" s="27"/>
      <c r="ER71" s="27"/>
      <c r="ES71" s="27"/>
      <c r="ET71" s="27"/>
      <c r="EU71" s="27"/>
      <c r="EV71" s="27"/>
      <c r="EW71" s="27"/>
      <c r="EX71" s="27"/>
      <c r="EY71" s="27"/>
      <c r="EZ71" s="27"/>
      <c r="FA71" s="27"/>
      <c r="FB71" s="27"/>
      <c r="FC71" s="27"/>
      <c r="FD71" s="27"/>
      <c r="FE71" s="27"/>
      <c r="FF71" s="27"/>
      <c r="FG71" s="27"/>
      <c r="FH71" s="27"/>
      <c r="FI71" s="27"/>
      <c r="FJ71" s="27"/>
      <c r="FK71" s="27"/>
      <c r="FL71" s="27"/>
      <c r="FM71" s="27"/>
      <c r="FN71" s="27"/>
      <c r="FO71" s="27"/>
      <c r="FP71" s="27"/>
      <c r="FQ71" s="27"/>
      <c r="FR71" s="27"/>
      <c r="FS71" s="27"/>
      <c r="FT71" s="27"/>
      <c r="FU71" s="27"/>
      <c r="FV71" s="27"/>
      <c r="FW71" s="27"/>
      <c r="FX71" s="27"/>
      <c r="FY71" s="27"/>
      <c r="FZ71" s="27"/>
      <c r="GA71" s="27"/>
      <c r="GB71" s="27"/>
      <c r="GC71" s="27"/>
      <c r="GD71" s="27"/>
      <c r="GE71" s="27"/>
      <c r="GF71" s="27"/>
      <c r="GG71" s="27"/>
      <c r="GH71" s="27"/>
      <c r="GI71" s="27"/>
      <c r="GJ71" s="27"/>
      <c r="GK71" s="27"/>
      <c r="GL71" s="27"/>
      <c r="GM71" s="27"/>
      <c r="GN71" s="27"/>
      <c r="GO71" s="27"/>
    </row>
    <row r="72" spans="1:197" ht="16.5" customHeight="1">
      <c r="A72" s="241" t="s">
        <v>186</v>
      </c>
      <c r="B72" s="75">
        <v>7</v>
      </c>
      <c r="C72" s="163">
        <v>0</v>
      </c>
      <c r="D72" s="75">
        <v>1810</v>
      </c>
      <c r="E72" s="62">
        <v>0</v>
      </c>
      <c r="F72" s="243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  <c r="DT72" s="27"/>
      <c r="DU72" s="27"/>
      <c r="DV72" s="27"/>
      <c r="DW72" s="27"/>
      <c r="DX72" s="27"/>
      <c r="DY72" s="27"/>
      <c r="DZ72" s="27"/>
      <c r="EA72" s="27"/>
      <c r="EB72" s="27"/>
      <c r="EC72" s="27"/>
      <c r="ED72" s="27"/>
      <c r="EE72" s="27"/>
      <c r="EF72" s="27"/>
      <c r="EG72" s="27"/>
      <c r="EH72" s="27"/>
      <c r="EI72" s="27"/>
      <c r="EJ72" s="27"/>
      <c r="EK72" s="27"/>
      <c r="EL72" s="27"/>
      <c r="EM72" s="27"/>
      <c r="EN72" s="27"/>
      <c r="EO72" s="27"/>
      <c r="EP72" s="27"/>
      <c r="EQ72" s="27"/>
      <c r="ER72" s="27"/>
      <c r="ES72" s="27"/>
      <c r="ET72" s="27"/>
      <c r="EU72" s="27"/>
      <c r="EV72" s="27"/>
      <c r="EW72" s="27"/>
      <c r="EX72" s="27"/>
      <c r="EY72" s="27"/>
      <c r="EZ72" s="27"/>
      <c r="FA72" s="27"/>
      <c r="FB72" s="27"/>
      <c r="FC72" s="27"/>
      <c r="FD72" s="27"/>
      <c r="FE72" s="27"/>
      <c r="FF72" s="27"/>
      <c r="FG72" s="27"/>
      <c r="FH72" s="27"/>
      <c r="FI72" s="27"/>
      <c r="FJ72" s="27"/>
      <c r="FK72" s="27"/>
      <c r="FL72" s="27"/>
      <c r="FM72" s="27"/>
      <c r="FN72" s="27"/>
      <c r="FO72" s="27"/>
      <c r="FP72" s="27"/>
      <c r="FQ72" s="27"/>
      <c r="FR72" s="27"/>
      <c r="FS72" s="27"/>
      <c r="FT72" s="27"/>
      <c r="FU72" s="27"/>
      <c r="FV72" s="27"/>
      <c r="FW72" s="27"/>
      <c r="FX72" s="27"/>
      <c r="FY72" s="27"/>
      <c r="FZ72" s="27"/>
      <c r="GA72" s="27"/>
      <c r="GB72" s="27"/>
      <c r="GC72" s="27"/>
      <c r="GD72" s="27"/>
      <c r="GE72" s="27"/>
      <c r="GF72" s="27"/>
      <c r="GG72" s="27"/>
      <c r="GH72" s="27"/>
      <c r="GI72" s="27"/>
      <c r="GJ72" s="27"/>
      <c r="GK72" s="27"/>
      <c r="GL72" s="27"/>
      <c r="GM72" s="27"/>
      <c r="GN72" s="27"/>
      <c r="GO72" s="27"/>
    </row>
    <row r="73" spans="1:197" ht="16.5" customHeight="1">
      <c r="A73" s="241" t="s">
        <v>257</v>
      </c>
      <c r="B73" s="75">
        <v>3</v>
      </c>
      <c r="C73" s="163">
        <v>1</v>
      </c>
      <c r="D73" s="75">
        <v>614</v>
      </c>
      <c r="E73" s="62">
        <v>35</v>
      </c>
      <c r="F73" s="242" t="s">
        <v>258</v>
      </c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  <c r="DY73" s="27"/>
      <c r="DZ73" s="27"/>
      <c r="EA73" s="27"/>
      <c r="EB73" s="27"/>
      <c r="EC73" s="27"/>
      <c r="ED73" s="27"/>
      <c r="EE73" s="27"/>
      <c r="EF73" s="27"/>
      <c r="EG73" s="27"/>
      <c r="EH73" s="27"/>
      <c r="EI73" s="27"/>
      <c r="EJ73" s="27"/>
      <c r="EK73" s="27"/>
      <c r="EL73" s="27"/>
      <c r="EM73" s="27"/>
      <c r="EN73" s="27"/>
      <c r="EO73" s="27"/>
      <c r="EP73" s="27"/>
      <c r="EQ73" s="27"/>
      <c r="ER73" s="27"/>
      <c r="ES73" s="27"/>
      <c r="ET73" s="27"/>
      <c r="EU73" s="27"/>
      <c r="EV73" s="27"/>
      <c r="EW73" s="27"/>
      <c r="EX73" s="27"/>
      <c r="EY73" s="27"/>
      <c r="EZ73" s="27"/>
      <c r="FA73" s="27"/>
      <c r="FB73" s="27"/>
      <c r="FC73" s="27"/>
      <c r="FD73" s="27"/>
      <c r="FE73" s="27"/>
      <c r="FF73" s="27"/>
      <c r="FG73" s="27"/>
      <c r="FH73" s="27"/>
      <c r="FI73" s="27"/>
      <c r="FJ73" s="27"/>
      <c r="FK73" s="27"/>
      <c r="FL73" s="27"/>
      <c r="FM73" s="27"/>
      <c r="FN73" s="27"/>
      <c r="FO73" s="27"/>
      <c r="FP73" s="27"/>
      <c r="FQ73" s="27"/>
      <c r="FR73" s="27"/>
      <c r="FS73" s="27"/>
      <c r="FT73" s="27"/>
      <c r="FU73" s="27"/>
      <c r="FV73" s="27"/>
      <c r="FW73" s="27"/>
      <c r="FX73" s="27"/>
      <c r="FY73" s="27"/>
      <c r="FZ73" s="27"/>
      <c r="GA73" s="27"/>
      <c r="GB73" s="27"/>
      <c r="GC73" s="27"/>
      <c r="GD73" s="27"/>
      <c r="GE73" s="27"/>
      <c r="GF73" s="27"/>
      <c r="GG73" s="27"/>
      <c r="GH73" s="27"/>
      <c r="GI73" s="27"/>
      <c r="GJ73" s="27"/>
      <c r="GK73" s="27"/>
      <c r="GL73" s="27"/>
      <c r="GM73" s="27"/>
      <c r="GN73" s="27"/>
      <c r="GO73" s="27"/>
    </row>
    <row r="74" spans="1:197" ht="16.5" customHeight="1">
      <c r="A74" s="241" t="s">
        <v>58</v>
      </c>
      <c r="B74" s="75">
        <v>6</v>
      </c>
      <c r="C74" s="163">
        <v>3</v>
      </c>
      <c r="D74" s="75">
        <v>730</v>
      </c>
      <c r="E74" s="62">
        <v>152</v>
      </c>
      <c r="F74" s="242" t="s">
        <v>255</v>
      </c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  <c r="DY74" s="27"/>
      <c r="DZ74" s="27"/>
      <c r="EA74" s="27"/>
      <c r="EB74" s="27"/>
      <c r="EC74" s="27"/>
      <c r="ED74" s="27"/>
      <c r="EE74" s="27"/>
      <c r="EF74" s="27"/>
      <c r="EG74" s="27"/>
      <c r="EH74" s="27"/>
      <c r="EI74" s="27"/>
      <c r="EJ74" s="27"/>
      <c r="EK74" s="27"/>
      <c r="EL74" s="27"/>
      <c r="EM74" s="27"/>
      <c r="EN74" s="27"/>
      <c r="EO74" s="27"/>
      <c r="EP74" s="27"/>
      <c r="EQ74" s="27"/>
      <c r="ER74" s="27"/>
      <c r="ES74" s="27"/>
      <c r="ET74" s="27"/>
      <c r="EU74" s="27"/>
      <c r="EV74" s="27"/>
      <c r="EW74" s="27"/>
      <c r="EX74" s="27"/>
      <c r="EY74" s="27"/>
      <c r="EZ74" s="27"/>
      <c r="FA74" s="27"/>
      <c r="FB74" s="27"/>
      <c r="FC74" s="27"/>
      <c r="FD74" s="27"/>
      <c r="FE74" s="27"/>
      <c r="FF74" s="27"/>
      <c r="FG74" s="27"/>
      <c r="FH74" s="27"/>
      <c r="FI74" s="27"/>
      <c r="FJ74" s="27"/>
      <c r="FK74" s="27"/>
      <c r="FL74" s="27"/>
      <c r="FM74" s="27"/>
      <c r="FN74" s="27"/>
      <c r="FO74" s="27"/>
      <c r="FP74" s="27"/>
      <c r="FQ74" s="27"/>
      <c r="FR74" s="27"/>
      <c r="FS74" s="27"/>
      <c r="FT74" s="27"/>
      <c r="FU74" s="27"/>
      <c r="FV74" s="27"/>
      <c r="FW74" s="27"/>
      <c r="FX74" s="27"/>
      <c r="FY74" s="27"/>
      <c r="FZ74" s="27"/>
      <c r="GA74" s="27"/>
      <c r="GB74" s="27"/>
      <c r="GC74" s="27"/>
      <c r="GD74" s="27"/>
      <c r="GE74" s="27"/>
      <c r="GF74" s="27"/>
      <c r="GG74" s="27"/>
      <c r="GH74" s="27"/>
      <c r="GI74" s="27"/>
      <c r="GJ74" s="27"/>
      <c r="GK74" s="27"/>
      <c r="GL74" s="27"/>
      <c r="GM74" s="27"/>
      <c r="GN74" s="27"/>
      <c r="GO74" s="27"/>
    </row>
    <row r="75" spans="1:197" ht="16.5" customHeight="1">
      <c r="A75" s="241" t="s">
        <v>57</v>
      </c>
      <c r="B75" s="75">
        <v>4</v>
      </c>
      <c r="C75" s="163">
        <v>0</v>
      </c>
      <c r="D75" s="75">
        <v>1130</v>
      </c>
      <c r="E75" s="62">
        <v>0</v>
      </c>
      <c r="F75" s="243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  <c r="DT75" s="27"/>
      <c r="DU75" s="27"/>
      <c r="DV75" s="27"/>
      <c r="DW75" s="27"/>
      <c r="DX75" s="27"/>
      <c r="DY75" s="27"/>
      <c r="DZ75" s="27"/>
      <c r="EA75" s="27"/>
      <c r="EB75" s="27"/>
      <c r="EC75" s="27"/>
      <c r="ED75" s="27"/>
      <c r="EE75" s="27"/>
      <c r="EF75" s="27"/>
      <c r="EG75" s="27"/>
      <c r="EH75" s="27"/>
      <c r="EI75" s="27"/>
      <c r="EJ75" s="27"/>
      <c r="EK75" s="27"/>
      <c r="EL75" s="27"/>
      <c r="EM75" s="27"/>
      <c r="EN75" s="27"/>
      <c r="EO75" s="27"/>
      <c r="EP75" s="27"/>
      <c r="EQ75" s="27"/>
      <c r="ER75" s="27"/>
      <c r="ES75" s="27"/>
      <c r="ET75" s="27"/>
      <c r="EU75" s="27"/>
      <c r="EV75" s="27"/>
      <c r="EW75" s="27"/>
      <c r="EX75" s="27"/>
      <c r="EY75" s="27"/>
      <c r="EZ75" s="27"/>
      <c r="FA75" s="27"/>
      <c r="FB75" s="27"/>
      <c r="FC75" s="27"/>
      <c r="FD75" s="27"/>
      <c r="FE75" s="27"/>
      <c r="FF75" s="27"/>
      <c r="FG75" s="27"/>
      <c r="FH75" s="27"/>
      <c r="FI75" s="27"/>
      <c r="FJ75" s="27"/>
      <c r="FK75" s="27"/>
      <c r="FL75" s="27"/>
      <c r="FM75" s="27"/>
      <c r="FN75" s="27"/>
      <c r="FO75" s="27"/>
      <c r="FP75" s="27"/>
      <c r="FQ75" s="27"/>
      <c r="FR75" s="27"/>
      <c r="FS75" s="27"/>
      <c r="FT75" s="27"/>
      <c r="FU75" s="27"/>
      <c r="FV75" s="27"/>
      <c r="FW75" s="27"/>
      <c r="FX75" s="27"/>
      <c r="FY75" s="27"/>
      <c r="FZ75" s="27"/>
      <c r="GA75" s="27"/>
      <c r="GB75" s="27"/>
      <c r="GC75" s="27"/>
      <c r="GD75" s="27"/>
      <c r="GE75" s="27"/>
      <c r="GF75" s="27"/>
      <c r="GG75" s="27"/>
      <c r="GH75" s="27"/>
      <c r="GI75" s="27"/>
      <c r="GJ75" s="27"/>
      <c r="GK75" s="27"/>
      <c r="GL75" s="27"/>
      <c r="GM75" s="27"/>
      <c r="GN75" s="27"/>
      <c r="GO75" s="27"/>
    </row>
    <row r="76" spans="1:197" ht="16.5" customHeight="1" thickBot="1">
      <c r="A76" s="241" t="s">
        <v>182</v>
      </c>
      <c r="B76" s="75">
        <v>1</v>
      </c>
      <c r="C76" s="163">
        <v>0</v>
      </c>
      <c r="D76" s="75">
        <v>14</v>
      </c>
      <c r="E76" s="62">
        <v>0</v>
      </c>
      <c r="F76" s="242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27"/>
      <c r="CH76" s="27"/>
      <c r="CI76" s="27"/>
      <c r="CJ76" s="27"/>
      <c r="CK76" s="27"/>
      <c r="CL76" s="27"/>
      <c r="CM76" s="27"/>
      <c r="CN76" s="27"/>
      <c r="CO76" s="27"/>
      <c r="CP76" s="27"/>
      <c r="CQ76" s="27"/>
      <c r="CR76" s="27"/>
      <c r="CS76" s="27"/>
      <c r="CT76" s="27"/>
      <c r="CU76" s="27"/>
      <c r="CV76" s="27"/>
      <c r="CW76" s="27"/>
      <c r="CX76" s="27"/>
      <c r="CY76" s="27"/>
      <c r="CZ76" s="27"/>
      <c r="DA76" s="27"/>
      <c r="DB76" s="27"/>
      <c r="DC76" s="27"/>
      <c r="DD76" s="27"/>
      <c r="DE76" s="27"/>
      <c r="DF76" s="27"/>
      <c r="DG76" s="27"/>
      <c r="DH76" s="27"/>
      <c r="DI76" s="27"/>
      <c r="DJ76" s="27"/>
      <c r="DK76" s="27"/>
      <c r="DL76" s="27"/>
      <c r="DM76" s="27"/>
      <c r="DN76" s="27"/>
      <c r="DO76" s="27"/>
      <c r="DP76" s="27"/>
      <c r="DQ76" s="27"/>
      <c r="DR76" s="27"/>
      <c r="DS76" s="27"/>
      <c r="DT76" s="27"/>
      <c r="DU76" s="27"/>
      <c r="DV76" s="27"/>
      <c r="DW76" s="27"/>
      <c r="DX76" s="27"/>
      <c r="DY76" s="27"/>
      <c r="DZ76" s="27"/>
      <c r="EA76" s="27"/>
      <c r="EB76" s="27"/>
      <c r="EC76" s="27"/>
      <c r="ED76" s="27"/>
      <c r="EE76" s="27"/>
      <c r="EF76" s="27"/>
      <c r="EG76" s="27"/>
      <c r="EH76" s="27"/>
      <c r="EI76" s="27"/>
      <c r="EJ76" s="27"/>
      <c r="EK76" s="27"/>
      <c r="EL76" s="27"/>
      <c r="EM76" s="27"/>
      <c r="EN76" s="27"/>
      <c r="EO76" s="27"/>
      <c r="EP76" s="27"/>
      <c r="EQ76" s="27"/>
      <c r="ER76" s="27"/>
      <c r="ES76" s="27"/>
      <c r="ET76" s="27"/>
      <c r="EU76" s="27"/>
      <c r="EV76" s="27"/>
      <c r="EW76" s="27"/>
      <c r="EX76" s="27"/>
      <c r="EY76" s="27"/>
      <c r="EZ76" s="27"/>
      <c r="FA76" s="27"/>
      <c r="FB76" s="27"/>
      <c r="FC76" s="27"/>
      <c r="FD76" s="27"/>
      <c r="FE76" s="27"/>
      <c r="FF76" s="27"/>
      <c r="FG76" s="27"/>
      <c r="FH76" s="27"/>
      <c r="FI76" s="27"/>
      <c r="FJ76" s="27"/>
      <c r="FK76" s="27"/>
      <c r="FL76" s="27"/>
      <c r="FM76" s="27"/>
      <c r="FN76" s="27"/>
      <c r="FO76" s="27"/>
      <c r="FP76" s="27"/>
      <c r="FQ76" s="27"/>
      <c r="FR76" s="27"/>
      <c r="FS76" s="27"/>
      <c r="FT76" s="27"/>
      <c r="FU76" s="27"/>
      <c r="FV76" s="27"/>
      <c r="FW76" s="27"/>
      <c r="FX76" s="27"/>
      <c r="FY76" s="27"/>
      <c r="FZ76" s="27"/>
      <c r="GA76" s="27"/>
      <c r="GB76" s="27"/>
      <c r="GC76" s="27"/>
      <c r="GD76" s="27"/>
      <c r="GE76" s="27"/>
      <c r="GF76" s="27"/>
      <c r="GG76" s="27"/>
      <c r="GH76" s="27"/>
      <c r="GI76" s="27"/>
      <c r="GJ76" s="27"/>
      <c r="GK76" s="27"/>
      <c r="GL76" s="27"/>
      <c r="GM76" s="27"/>
      <c r="GN76" s="27"/>
      <c r="GO76" s="27"/>
    </row>
    <row r="77" spans="1:197" ht="16.5" customHeight="1" thickBot="1">
      <c r="A77" s="341" t="s">
        <v>243</v>
      </c>
      <c r="B77" s="334">
        <f>SUM(B78:B89)</f>
        <v>33</v>
      </c>
      <c r="C77" s="335">
        <f>SUM(C78:C89)</f>
        <v>4</v>
      </c>
      <c r="D77" s="337">
        <f>SUM(D78:D89)</f>
        <v>8227</v>
      </c>
      <c r="E77" s="337">
        <f>SUM(E78:E89)</f>
        <v>392</v>
      </c>
      <c r="F77" s="33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CW77" s="27"/>
      <c r="CX77" s="27"/>
      <c r="CY77" s="27"/>
      <c r="CZ77" s="27"/>
      <c r="DA77" s="27"/>
      <c r="DB77" s="27"/>
      <c r="DC77" s="27"/>
      <c r="DD77" s="27"/>
      <c r="DE77" s="27"/>
      <c r="DF77" s="27"/>
      <c r="DG77" s="27"/>
      <c r="DH77" s="27"/>
      <c r="DI77" s="27"/>
      <c r="DJ77" s="27"/>
      <c r="DK77" s="27"/>
      <c r="DL77" s="27"/>
      <c r="DM77" s="27"/>
      <c r="DN77" s="27"/>
      <c r="DO77" s="27"/>
      <c r="DP77" s="27"/>
      <c r="DQ77" s="27"/>
      <c r="DR77" s="27"/>
      <c r="DS77" s="27"/>
      <c r="DT77" s="27"/>
      <c r="DU77" s="27"/>
      <c r="DV77" s="27"/>
      <c r="DW77" s="27"/>
      <c r="DX77" s="27"/>
      <c r="DY77" s="27"/>
      <c r="DZ77" s="27"/>
      <c r="EA77" s="27"/>
      <c r="EB77" s="27"/>
      <c r="EC77" s="27"/>
      <c r="ED77" s="27"/>
      <c r="EE77" s="27"/>
      <c r="EF77" s="27"/>
      <c r="EG77" s="27"/>
      <c r="EH77" s="27"/>
      <c r="EI77" s="27"/>
      <c r="EJ77" s="27"/>
      <c r="EK77" s="27"/>
      <c r="EL77" s="27"/>
      <c r="EM77" s="27"/>
      <c r="EN77" s="27"/>
      <c r="EO77" s="27"/>
      <c r="EP77" s="27"/>
      <c r="EQ77" s="27"/>
      <c r="ER77" s="27"/>
      <c r="ES77" s="27"/>
      <c r="ET77" s="27"/>
      <c r="EU77" s="27"/>
      <c r="EV77" s="27"/>
      <c r="EW77" s="27"/>
      <c r="EX77" s="27"/>
      <c r="EY77" s="27"/>
      <c r="EZ77" s="27"/>
      <c r="FA77" s="27"/>
      <c r="FB77" s="27"/>
      <c r="FC77" s="27"/>
      <c r="FD77" s="27"/>
      <c r="FE77" s="27"/>
      <c r="FF77" s="27"/>
      <c r="FG77" s="27"/>
      <c r="FH77" s="27"/>
      <c r="FI77" s="27"/>
      <c r="FJ77" s="27"/>
      <c r="FK77" s="27"/>
      <c r="FL77" s="27"/>
      <c r="FM77" s="27"/>
      <c r="FN77" s="27"/>
      <c r="FO77" s="27"/>
      <c r="FP77" s="27"/>
      <c r="FQ77" s="27"/>
      <c r="FR77" s="27"/>
      <c r="FS77" s="27"/>
      <c r="FT77" s="27"/>
      <c r="FU77" s="27"/>
      <c r="FV77" s="27"/>
      <c r="FW77" s="27"/>
      <c r="FX77" s="27"/>
      <c r="FY77" s="27"/>
      <c r="FZ77" s="27"/>
      <c r="GA77" s="27"/>
      <c r="GB77" s="27"/>
      <c r="GC77" s="27"/>
      <c r="GD77" s="27"/>
      <c r="GE77" s="27"/>
      <c r="GF77" s="27"/>
      <c r="GG77" s="27"/>
      <c r="GH77" s="27"/>
      <c r="GI77" s="27"/>
      <c r="GJ77" s="27"/>
      <c r="GK77" s="27"/>
      <c r="GL77" s="27"/>
      <c r="GM77" s="27"/>
      <c r="GN77" s="27"/>
      <c r="GO77" s="27"/>
    </row>
    <row r="78" spans="1:197" ht="16.5" customHeight="1" thickTop="1">
      <c r="A78" s="244" t="s">
        <v>250</v>
      </c>
      <c r="B78" s="184">
        <v>10</v>
      </c>
      <c r="C78" s="185">
        <v>1</v>
      </c>
      <c r="D78" s="184">
        <v>1496</v>
      </c>
      <c r="E78" s="186">
        <v>49</v>
      </c>
      <c r="F78" s="242" t="s">
        <v>192</v>
      </c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27"/>
      <c r="CH78" s="27"/>
      <c r="CI78" s="27"/>
      <c r="CJ78" s="27"/>
      <c r="CK78" s="27"/>
      <c r="CL78" s="27"/>
      <c r="CM78" s="27"/>
      <c r="CN78" s="27"/>
      <c r="CO78" s="27"/>
      <c r="CP78" s="27"/>
      <c r="CQ78" s="27"/>
      <c r="CR78" s="27"/>
      <c r="CS78" s="27"/>
      <c r="CT78" s="27"/>
      <c r="CU78" s="27"/>
      <c r="CV78" s="27"/>
      <c r="CW78" s="27"/>
      <c r="CX78" s="27"/>
      <c r="CY78" s="27"/>
      <c r="CZ78" s="27"/>
      <c r="DA78" s="27"/>
      <c r="DB78" s="27"/>
      <c r="DC78" s="27"/>
      <c r="DD78" s="27"/>
      <c r="DE78" s="27"/>
      <c r="DF78" s="27"/>
      <c r="DG78" s="27"/>
      <c r="DH78" s="27"/>
      <c r="DI78" s="27"/>
      <c r="DJ78" s="27"/>
      <c r="DK78" s="27"/>
      <c r="DL78" s="27"/>
      <c r="DM78" s="27"/>
      <c r="DN78" s="27"/>
      <c r="DO78" s="27"/>
      <c r="DP78" s="27"/>
      <c r="DQ78" s="27"/>
      <c r="DR78" s="27"/>
      <c r="DS78" s="27"/>
      <c r="DT78" s="27"/>
      <c r="DU78" s="27"/>
      <c r="DV78" s="27"/>
      <c r="DW78" s="27"/>
      <c r="DX78" s="27"/>
      <c r="DY78" s="27"/>
      <c r="DZ78" s="27"/>
      <c r="EA78" s="27"/>
      <c r="EB78" s="27"/>
      <c r="EC78" s="27"/>
      <c r="ED78" s="27"/>
      <c r="EE78" s="27"/>
      <c r="EF78" s="27"/>
      <c r="EG78" s="27"/>
      <c r="EH78" s="27"/>
      <c r="EI78" s="27"/>
      <c r="EJ78" s="27"/>
      <c r="EK78" s="27"/>
      <c r="EL78" s="27"/>
      <c r="EM78" s="27"/>
      <c r="EN78" s="27"/>
      <c r="EO78" s="27"/>
      <c r="EP78" s="27"/>
      <c r="EQ78" s="27"/>
      <c r="ER78" s="27"/>
      <c r="ES78" s="27"/>
      <c r="ET78" s="27"/>
      <c r="EU78" s="27"/>
      <c r="EV78" s="27"/>
      <c r="EW78" s="27"/>
      <c r="EX78" s="27"/>
      <c r="EY78" s="27"/>
      <c r="EZ78" s="27"/>
      <c r="FA78" s="27"/>
      <c r="FB78" s="27"/>
      <c r="FC78" s="27"/>
      <c r="FD78" s="27"/>
      <c r="FE78" s="27"/>
      <c r="FF78" s="27"/>
      <c r="FG78" s="27"/>
      <c r="FH78" s="27"/>
      <c r="FI78" s="27"/>
      <c r="FJ78" s="27"/>
      <c r="FK78" s="27"/>
      <c r="FL78" s="27"/>
      <c r="FM78" s="27"/>
      <c r="FN78" s="27"/>
      <c r="FO78" s="27"/>
      <c r="FP78" s="27"/>
      <c r="FQ78" s="27"/>
      <c r="FR78" s="27"/>
      <c r="FS78" s="27"/>
      <c r="FT78" s="27"/>
      <c r="FU78" s="27"/>
      <c r="FV78" s="27"/>
      <c r="FW78" s="27"/>
      <c r="FX78" s="27"/>
      <c r="FY78" s="27"/>
      <c r="FZ78" s="27"/>
      <c r="GA78" s="27"/>
      <c r="GB78" s="27"/>
      <c r="GC78" s="27"/>
      <c r="GD78" s="27"/>
      <c r="GE78" s="27"/>
      <c r="GF78" s="27"/>
      <c r="GG78" s="27"/>
      <c r="GH78" s="27"/>
      <c r="GI78" s="27"/>
      <c r="GJ78" s="27"/>
      <c r="GK78" s="27"/>
      <c r="GL78" s="27"/>
      <c r="GM78" s="27"/>
      <c r="GN78" s="27"/>
      <c r="GO78" s="27"/>
    </row>
    <row r="79" spans="1:197" ht="16.5" customHeight="1">
      <c r="A79" s="244" t="s">
        <v>251</v>
      </c>
      <c r="B79" s="184">
        <v>4</v>
      </c>
      <c r="C79" s="185">
        <v>1</v>
      </c>
      <c r="D79" s="184">
        <v>1306</v>
      </c>
      <c r="E79" s="186">
        <v>63</v>
      </c>
      <c r="F79" s="242" t="s">
        <v>165</v>
      </c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  <c r="CT79" s="27"/>
      <c r="CU79" s="27"/>
      <c r="CV79" s="27"/>
      <c r="CW79" s="27"/>
      <c r="CX79" s="27"/>
      <c r="CY79" s="27"/>
      <c r="CZ79" s="27"/>
      <c r="DA79" s="27"/>
      <c r="DB79" s="27"/>
      <c r="DC79" s="27"/>
      <c r="DD79" s="27"/>
      <c r="DE79" s="27"/>
      <c r="DF79" s="27"/>
      <c r="DG79" s="27"/>
      <c r="DH79" s="27"/>
      <c r="DI79" s="27"/>
      <c r="DJ79" s="27"/>
      <c r="DK79" s="27"/>
      <c r="DL79" s="27"/>
      <c r="DM79" s="27"/>
      <c r="DN79" s="27"/>
      <c r="DO79" s="27"/>
      <c r="DP79" s="27"/>
      <c r="DQ79" s="27"/>
      <c r="DR79" s="27"/>
      <c r="DS79" s="27"/>
      <c r="DT79" s="27"/>
      <c r="DU79" s="27"/>
      <c r="DV79" s="27"/>
      <c r="DW79" s="27"/>
      <c r="DX79" s="27"/>
      <c r="DY79" s="27"/>
      <c r="DZ79" s="27"/>
      <c r="EA79" s="27"/>
      <c r="EB79" s="27"/>
      <c r="EC79" s="27"/>
      <c r="ED79" s="27"/>
      <c r="EE79" s="27"/>
      <c r="EF79" s="27"/>
      <c r="EG79" s="27"/>
      <c r="EH79" s="27"/>
      <c r="EI79" s="27"/>
      <c r="EJ79" s="27"/>
      <c r="EK79" s="27"/>
      <c r="EL79" s="27"/>
      <c r="EM79" s="27"/>
      <c r="EN79" s="27"/>
      <c r="EO79" s="27"/>
      <c r="EP79" s="27"/>
      <c r="EQ79" s="27"/>
      <c r="ER79" s="27"/>
      <c r="ES79" s="27"/>
      <c r="ET79" s="27"/>
      <c r="EU79" s="27"/>
      <c r="EV79" s="27"/>
      <c r="EW79" s="27"/>
      <c r="EX79" s="27"/>
      <c r="EY79" s="27"/>
      <c r="EZ79" s="27"/>
      <c r="FA79" s="27"/>
      <c r="FB79" s="27"/>
      <c r="FC79" s="27"/>
      <c r="FD79" s="27"/>
      <c r="FE79" s="27"/>
      <c r="FF79" s="27"/>
      <c r="FG79" s="27"/>
      <c r="FH79" s="27"/>
      <c r="FI79" s="27"/>
      <c r="FJ79" s="27"/>
      <c r="FK79" s="27"/>
      <c r="FL79" s="27"/>
      <c r="FM79" s="27"/>
      <c r="FN79" s="27"/>
      <c r="FO79" s="27"/>
      <c r="FP79" s="27"/>
      <c r="FQ79" s="27"/>
      <c r="FR79" s="27"/>
      <c r="FS79" s="27"/>
      <c r="FT79" s="27"/>
      <c r="FU79" s="27"/>
      <c r="FV79" s="27"/>
      <c r="FW79" s="27"/>
      <c r="FX79" s="27"/>
      <c r="FY79" s="27"/>
      <c r="FZ79" s="27"/>
      <c r="GA79" s="27"/>
      <c r="GB79" s="27"/>
      <c r="GC79" s="27"/>
      <c r="GD79" s="27"/>
      <c r="GE79" s="27"/>
      <c r="GF79" s="27"/>
      <c r="GG79" s="27"/>
      <c r="GH79" s="27"/>
      <c r="GI79" s="27"/>
      <c r="GJ79" s="27"/>
      <c r="GK79" s="27"/>
      <c r="GL79" s="27"/>
      <c r="GM79" s="27"/>
      <c r="GN79" s="27"/>
      <c r="GO79" s="27"/>
    </row>
    <row r="80" spans="1:197" ht="16.5" customHeight="1">
      <c r="A80" s="244" t="s">
        <v>252</v>
      </c>
      <c r="B80" s="184">
        <v>6</v>
      </c>
      <c r="C80" s="185">
        <v>0</v>
      </c>
      <c r="D80" s="184">
        <v>3194</v>
      </c>
      <c r="E80" s="186">
        <v>0</v>
      </c>
      <c r="F80" s="245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  <c r="CI80" s="27"/>
      <c r="CJ80" s="27"/>
      <c r="CK80" s="27"/>
      <c r="CL80" s="27"/>
      <c r="CM80" s="27"/>
      <c r="CN80" s="27"/>
      <c r="CO80" s="27"/>
      <c r="CP80" s="27"/>
      <c r="CQ80" s="27"/>
      <c r="CR80" s="27"/>
      <c r="CS80" s="27"/>
      <c r="CT80" s="27"/>
      <c r="CU80" s="27"/>
      <c r="CV80" s="27"/>
      <c r="CW80" s="27"/>
      <c r="CX80" s="27"/>
      <c r="CY80" s="27"/>
      <c r="CZ80" s="27"/>
      <c r="DA80" s="27"/>
      <c r="DB80" s="27"/>
      <c r="DC80" s="27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27"/>
      <c r="DT80" s="27"/>
      <c r="DU80" s="27"/>
      <c r="DV80" s="27"/>
      <c r="DW80" s="27"/>
      <c r="DX80" s="27"/>
      <c r="DY80" s="27"/>
      <c r="DZ80" s="27"/>
      <c r="EA80" s="27"/>
      <c r="EB80" s="27"/>
      <c r="EC80" s="27"/>
      <c r="ED80" s="27"/>
      <c r="EE80" s="27"/>
      <c r="EF80" s="27"/>
      <c r="EG80" s="27"/>
      <c r="EH80" s="27"/>
      <c r="EI80" s="27"/>
      <c r="EJ80" s="27"/>
      <c r="EK80" s="27"/>
      <c r="EL80" s="27"/>
      <c r="EM80" s="27"/>
      <c r="EN80" s="27"/>
      <c r="EO80" s="27"/>
      <c r="EP80" s="27"/>
      <c r="EQ80" s="27"/>
      <c r="ER80" s="27"/>
      <c r="ES80" s="27"/>
      <c r="ET80" s="27"/>
      <c r="EU80" s="27"/>
      <c r="EV80" s="27"/>
      <c r="EW80" s="27"/>
      <c r="EX80" s="27"/>
      <c r="EY80" s="27"/>
      <c r="EZ80" s="27"/>
      <c r="FA80" s="27"/>
      <c r="FB80" s="27"/>
      <c r="FC80" s="27"/>
      <c r="FD80" s="27"/>
      <c r="FE80" s="27"/>
      <c r="FF80" s="27"/>
      <c r="FG80" s="27"/>
      <c r="FH80" s="27"/>
      <c r="FI80" s="27"/>
      <c r="FJ80" s="27"/>
      <c r="FK80" s="27"/>
      <c r="FL80" s="27"/>
      <c r="FM80" s="27"/>
      <c r="FN80" s="27"/>
      <c r="FO80" s="27"/>
      <c r="FP80" s="27"/>
      <c r="FQ80" s="27"/>
      <c r="FR80" s="27"/>
      <c r="FS80" s="27"/>
      <c r="FT80" s="27"/>
      <c r="FU80" s="27"/>
      <c r="FV80" s="27"/>
      <c r="FW80" s="27"/>
      <c r="FX80" s="27"/>
      <c r="FY80" s="27"/>
      <c r="FZ80" s="27"/>
      <c r="GA80" s="27"/>
      <c r="GB80" s="27"/>
      <c r="GC80" s="27"/>
      <c r="GD80" s="27"/>
      <c r="GE80" s="27"/>
      <c r="GF80" s="27"/>
      <c r="GG80" s="27"/>
      <c r="GH80" s="27"/>
      <c r="GI80" s="27"/>
      <c r="GJ80" s="27"/>
      <c r="GK80" s="27"/>
      <c r="GL80" s="27"/>
      <c r="GM80" s="27"/>
      <c r="GN80" s="27"/>
      <c r="GO80" s="27"/>
    </row>
    <row r="81" spans="1:197" ht="16.5" customHeight="1">
      <c r="A81" s="244" t="s">
        <v>248</v>
      </c>
      <c r="B81" s="184">
        <v>1</v>
      </c>
      <c r="C81" s="185">
        <v>0</v>
      </c>
      <c r="D81" s="184">
        <v>977</v>
      </c>
      <c r="E81" s="186">
        <v>0</v>
      </c>
      <c r="F81" s="186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  <c r="CI81" s="27"/>
      <c r="CJ81" s="27"/>
      <c r="CK81" s="27"/>
      <c r="CL81" s="27"/>
      <c r="CM81" s="27"/>
      <c r="CN81" s="27"/>
      <c r="CO81" s="27"/>
      <c r="CP81" s="27"/>
      <c r="CQ81" s="27"/>
      <c r="CR81" s="27"/>
      <c r="CS81" s="27"/>
      <c r="CT81" s="27"/>
      <c r="CU81" s="27"/>
      <c r="CV81" s="27"/>
      <c r="CW81" s="27"/>
      <c r="CX81" s="27"/>
      <c r="CY81" s="27"/>
      <c r="CZ81" s="27"/>
      <c r="DA81" s="27"/>
      <c r="DB81" s="27"/>
      <c r="DC81" s="27"/>
      <c r="DD81" s="27"/>
      <c r="DE81" s="27"/>
      <c r="DF81" s="27"/>
      <c r="DG81" s="27"/>
      <c r="DH81" s="27"/>
      <c r="DI81" s="27"/>
      <c r="DJ81" s="27"/>
      <c r="DK81" s="27"/>
      <c r="DL81" s="27"/>
      <c r="DM81" s="27"/>
      <c r="DN81" s="27"/>
      <c r="DO81" s="27"/>
      <c r="DP81" s="27"/>
      <c r="DQ81" s="27"/>
      <c r="DR81" s="27"/>
      <c r="DS81" s="27"/>
      <c r="DT81" s="27"/>
      <c r="DU81" s="27"/>
      <c r="DV81" s="27"/>
      <c r="DW81" s="27"/>
      <c r="DX81" s="27"/>
      <c r="DY81" s="27"/>
      <c r="DZ81" s="27"/>
      <c r="EA81" s="27"/>
      <c r="EB81" s="27"/>
      <c r="EC81" s="27"/>
      <c r="ED81" s="27"/>
      <c r="EE81" s="27"/>
      <c r="EF81" s="27"/>
      <c r="EG81" s="27"/>
      <c r="EH81" s="27"/>
      <c r="EI81" s="27"/>
      <c r="EJ81" s="27"/>
      <c r="EK81" s="27"/>
      <c r="EL81" s="27"/>
      <c r="EM81" s="27"/>
      <c r="EN81" s="27"/>
      <c r="EO81" s="27"/>
      <c r="EP81" s="27"/>
      <c r="EQ81" s="27"/>
      <c r="ER81" s="27"/>
      <c r="ES81" s="27"/>
      <c r="ET81" s="27"/>
      <c r="EU81" s="27"/>
      <c r="EV81" s="27"/>
      <c r="EW81" s="27"/>
      <c r="EX81" s="27"/>
      <c r="EY81" s="27"/>
      <c r="EZ81" s="27"/>
      <c r="FA81" s="27"/>
      <c r="FB81" s="27"/>
      <c r="FC81" s="27"/>
      <c r="FD81" s="27"/>
      <c r="FE81" s="27"/>
      <c r="FF81" s="27"/>
      <c r="FG81" s="27"/>
      <c r="FH81" s="27"/>
      <c r="FI81" s="27"/>
      <c r="FJ81" s="27"/>
      <c r="FK81" s="27"/>
      <c r="FL81" s="27"/>
      <c r="FM81" s="27"/>
      <c r="FN81" s="27"/>
      <c r="FO81" s="27"/>
      <c r="FP81" s="27"/>
      <c r="FQ81" s="27"/>
      <c r="FR81" s="27"/>
      <c r="FS81" s="27"/>
      <c r="FT81" s="27"/>
      <c r="FU81" s="27"/>
      <c r="FV81" s="27"/>
      <c r="FW81" s="27"/>
      <c r="FX81" s="27"/>
      <c r="FY81" s="27"/>
      <c r="FZ81" s="27"/>
      <c r="GA81" s="27"/>
      <c r="GB81" s="27"/>
      <c r="GC81" s="27"/>
      <c r="GD81" s="27"/>
      <c r="GE81" s="27"/>
      <c r="GF81" s="27"/>
      <c r="GG81" s="27"/>
      <c r="GH81" s="27"/>
      <c r="GI81" s="27"/>
      <c r="GJ81" s="27"/>
      <c r="GK81" s="27"/>
      <c r="GL81" s="27"/>
      <c r="GM81" s="27"/>
      <c r="GN81" s="27"/>
      <c r="GO81" s="27"/>
    </row>
    <row r="82" spans="1:197" ht="16.5" customHeight="1">
      <c r="A82" s="244" t="s">
        <v>230</v>
      </c>
      <c r="B82" s="184">
        <v>1</v>
      </c>
      <c r="C82" s="185">
        <v>0</v>
      </c>
      <c r="D82" s="184">
        <v>160</v>
      </c>
      <c r="E82" s="186">
        <v>0</v>
      </c>
      <c r="F82" s="186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  <c r="DT82" s="27"/>
      <c r="DU82" s="27"/>
      <c r="DV82" s="27"/>
      <c r="DW82" s="27"/>
      <c r="DX82" s="27"/>
      <c r="DY82" s="27"/>
      <c r="DZ82" s="27"/>
      <c r="EA82" s="27"/>
      <c r="EB82" s="27"/>
      <c r="EC82" s="27"/>
      <c r="ED82" s="27"/>
      <c r="EE82" s="27"/>
      <c r="EF82" s="27"/>
      <c r="EG82" s="27"/>
      <c r="EH82" s="27"/>
      <c r="EI82" s="27"/>
      <c r="EJ82" s="27"/>
      <c r="EK82" s="27"/>
      <c r="EL82" s="27"/>
      <c r="EM82" s="27"/>
      <c r="EN82" s="27"/>
      <c r="EO82" s="27"/>
      <c r="EP82" s="27"/>
      <c r="EQ82" s="27"/>
      <c r="ER82" s="27"/>
      <c r="ES82" s="27"/>
      <c r="ET82" s="27"/>
      <c r="EU82" s="27"/>
      <c r="EV82" s="27"/>
      <c r="EW82" s="27"/>
      <c r="EX82" s="27"/>
      <c r="EY82" s="27"/>
      <c r="EZ82" s="27"/>
      <c r="FA82" s="27"/>
      <c r="FB82" s="27"/>
      <c r="FC82" s="27"/>
      <c r="FD82" s="27"/>
      <c r="FE82" s="27"/>
      <c r="FF82" s="27"/>
      <c r="FG82" s="27"/>
      <c r="FH82" s="27"/>
      <c r="FI82" s="27"/>
      <c r="FJ82" s="27"/>
      <c r="FK82" s="27"/>
      <c r="FL82" s="27"/>
      <c r="FM82" s="27"/>
      <c r="FN82" s="27"/>
      <c r="FO82" s="27"/>
      <c r="FP82" s="27"/>
      <c r="FQ82" s="27"/>
      <c r="FR82" s="27"/>
      <c r="FS82" s="27"/>
      <c r="FT82" s="27"/>
      <c r="FU82" s="27"/>
      <c r="FV82" s="27"/>
      <c r="FW82" s="27"/>
      <c r="FX82" s="27"/>
      <c r="FY82" s="27"/>
      <c r="FZ82" s="27"/>
      <c r="GA82" s="27"/>
      <c r="GB82" s="27"/>
      <c r="GC82" s="27"/>
      <c r="GD82" s="27"/>
      <c r="GE82" s="27"/>
      <c r="GF82" s="27"/>
      <c r="GG82" s="27"/>
      <c r="GH82" s="27"/>
      <c r="GI82" s="27"/>
      <c r="GJ82" s="27"/>
      <c r="GK82" s="27"/>
      <c r="GL82" s="27"/>
      <c r="GM82" s="27"/>
      <c r="GN82" s="27"/>
      <c r="GO82" s="27"/>
    </row>
    <row r="83" spans="1:197" ht="16.5" customHeight="1">
      <c r="A83" s="244" t="s">
        <v>231</v>
      </c>
      <c r="B83" s="184">
        <v>3</v>
      </c>
      <c r="C83" s="185">
        <v>1</v>
      </c>
      <c r="D83" s="184">
        <v>366</v>
      </c>
      <c r="E83" s="186">
        <v>184</v>
      </c>
      <c r="F83" s="245" t="s">
        <v>249</v>
      </c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CW83" s="27"/>
      <c r="CX83" s="27"/>
      <c r="CY83" s="27"/>
      <c r="CZ83" s="27"/>
      <c r="DA83" s="27"/>
      <c r="DB83" s="27"/>
      <c r="DC83" s="27"/>
      <c r="DD83" s="27"/>
      <c r="DE83" s="27"/>
      <c r="DF83" s="27"/>
      <c r="DG83" s="27"/>
      <c r="DH83" s="27"/>
      <c r="DI83" s="27"/>
      <c r="DJ83" s="27"/>
      <c r="DK83" s="27"/>
      <c r="DL83" s="27"/>
      <c r="DM83" s="27"/>
      <c r="DN83" s="27"/>
      <c r="DO83" s="27"/>
      <c r="DP83" s="27"/>
      <c r="DQ83" s="27"/>
      <c r="DR83" s="27"/>
      <c r="DS83" s="27"/>
      <c r="DT83" s="27"/>
      <c r="DU83" s="27"/>
      <c r="DV83" s="27"/>
      <c r="DW83" s="27"/>
      <c r="DX83" s="27"/>
      <c r="DY83" s="27"/>
      <c r="DZ83" s="27"/>
      <c r="EA83" s="27"/>
      <c r="EB83" s="27"/>
      <c r="EC83" s="27"/>
      <c r="ED83" s="27"/>
      <c r="EE83" s="27"/>
      <c r="EF83" s="27"/>
      <c r="EG83" s="27"/>
      <c r="EH83" s="27"/>
      <c r="EI83" s="27"/>
      <c r="EJ83" s="27"/>
      <c r="EK83" s="27"/>
      <c r="EL83" s="27"/>
      <c r="EM83" s="27"/>
      <c r="EN83" s="27"/>
      <c r="EO83" s="27"/>
      <c r="EP83" s="27"/>
      <c r="EQ83" s="27"/>
      <c r="ER83" s="27"/>
      <c r="ES83" s="27"/>
      <c r="ET83" s="27"/>
      <c r="EU83" s="27"/>
      <c r="EV83" s="27"/>
      <c r="EW83" s="27"/>
      <c r="EX83" s="27"/>
      <c r="EY83" s="27"/>
      <c r="EZ83" s="27"/>
      <c r="FA83" s="27"/>
      <c r="FB83" s="27"/>
      <c r="FC83" s="27"/>
      <c r="FD83" s="27"/>
      <c r="FE83" s="27"/>
      <c r="FF83" s="27"/>
      <c r="FG83" s="27"/>
      <c r="FH83" s="27"/>
      <c r="FI83" s="27"/>
      <c r="FJ83" s="27"/>
      <c r="FK83" s="27"/>
      <c r="FL83" s="27"/>
      <c r="FM83" s="27"/>
      <c r="FN83" s="27"/>
      <c r="FO83" s="27"/>
      <c r="FP83" s="27"/>
      <c r="FQ83" s="27"/>
      <c r="FR83" s="27"/>
      <c r="FS83" s="27"/>
      <c r="FT83" s="27"/>
      <c r="FU83" s="27"/>
      <c r="FV83" s="27"/>
      <c r="FW83" s="27"/>
      <c r="FX83" s="27"/>
      <c r="FY83" s="27"/>
      <c r="FZ83" s="27"/>
      <c r="GA83" s="27"/>
      <c r="GB83" s="27"/>
      <c r="GC83" s="27"/>
      <c r="GD83" s="27"/>
      <c r="GE83" s="27"/>
      <c r="GF83" s="27"/>
      <c r="GG83" s="27"/>
      <c r="GH83" s="27"/>
      <c r="GI83" s="27"/>
      <c r="GJ83" s="27"/>
      <c r="GK83" s="27"/>
      <c r="GL83" s="27"/>
      <c r="GM83" s="27"/>
      <c r="GN83" s="27"/>
      <c r="GO83" s="27"/>
    </row>
    <row r="84" spans="1:197" ht="16.5" customHeight="1">
      <c r="A84" s="246" t="s">
        <v>245</v>
      </c>
      <c r="B84" s="181">
        <v>0</v>
      </c>
      <c r="C84" s="182">
        <v>0</v>
      </c>
      <c r="D84" s="181">
        <v>0</v>
      </c>
      <c r="E84" s="183">
        <v>0</v>
      </c>
      <c r="F84" s="183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7"/>
      <c r="CW84" s="27"/>
      <c r="CX84" s="27"/>
      <c r="CY84" s="27"/>
      <c r="CZ84" s="27"/>
      <c r="DA84" s="27"/>
      <c r="DB84" s="27"/>
      <c r="DC84" s="27"/>
      <c r="DD84" s="27"/>
      <c r="DE84" s="27"/>
      <c r="DF84" s="27"/>
      <c r="DG84" s="27"/>
      <c r="DH84" s="27"/>
      <c r="DI84" s="27"/>
      <c r="DJ84" s="27"/>
      <c r="DK84" s="27"/>
      <c r="DL84" s="27"/>
      <c r="DM84" s="27"/>
      <c r="DN84" s="27"/>
      <c r="DO84" s="27"/>
      <c r="DP84" s="27"/>
      <c r="DQ84" s="27"/>
      <c r="DR84" s="27"/>
      <c r="DS84" s="27"/>
      <c r="DT84" s="27"/>
      <c r="DU84" s="27"/>
      <c r="DV84" s="27"/>
      <c r="DW84" s="27"/>
      <c r="DX84" s="27"/>
      <c r="DY84" s="27"/>
      <c r="DZ84" s="27"/>
      <c r="EA84" s="27"/>
      <c r="EB84" s="27"/>
      <c r="EC84" s="27"/>
      <c r="ED84" s="27"/>
      <c r="EE84" s="27"/>
      <c r="EF84" s="27"/>
      <c r="EG84" s="27"/>
      <c r="EH84" s="27"/>
      <c r="EI84" s="27"/>
      <c r="EJ84" s="27"/>
      <c r="EK84" s="27"/>
      <c r="EL84" s="27"/>
      <c r="EM84" s="27"/>
      <c r="EN84" s="27"/>
      <c r="EO84" s="27"/>
      <c r="EP84" s="27"/>
      <c r="EQ84" s="27"/>
      <c r="ER84" s="27"/>
      <c r="ES84" s="27"/>
      <c r="ET84" s="27"/>
      <c r="EU84" s="27"/>
      <c r="EV84" s="27"/>
      <c r="EW84" s="27"/>
      <c r="EX84" s="27"/>
      <c r="EY84" s="27"/>
      <c r="EZ84" s="27"/>
      <c r="FA84" s="27"/>
      <c r="FB84" s="27"/>
      <c r="FC84" s="27"/>
      <c r="FD84" s="27"/>
      <c r="FE84" s="27"/>
      <c r="FF84" s="27"/>
      <c r="FG84" s="27"/>
      <c r="FH84" s="27"/>
      <c r="FI84" s="27"/>
      <c r="FJ84" s="27"/>
      <c r="FK84" s="27"/>
      <c r="FL84" s="27"/>
      <c r="FM84" s="27"/>
      <c r="FN84" s="27"/>
      <c r="FO84" s="27"/>
      <c r="FP84" s="27"/>
      <c r="FQ84" s="27"/>
      <c r="FR84" s="27"/>
      <c r="FS84" s="27"/>
      <c r="FT84" s="27"/>
      <c r="FU84" s="27"/>
      <c r="FV84" s="27"/>
      <c r="FW84" s="27"/>
      <c r="FX84" s="27"/>
      <c r="FY84" s="27"/>
      <c r="FZ84" s="27"/>
      <c r="GA84" s="27"/>
      <c r="GB84" s="27"/>
      <c r="GC84" s="27"/>
      <c r="GD84" s="27"/>
      <c r="GE84" s="27"/>
      <c r="GF84" s="27"/>
      <c r="GG84" s="27"/>
      <c r="GH84" s="27"/>
      <c r="GI84" s="27"/>
      <c r="GJ84" s="27"/>
      <c r="GK84" s="27"/>
      <c r="GL84" s="27"/>
      <c r="GM84" s="27"/>
      <c r="GN84" s="27"/>
      <c r="GO84" s="27"/>
    </row>
    <row r="85" spans="1:197" ht="16.5" customHeight="1">
      <c r="A85" s="246" t="s">
        <v>220</v>
      </c>
      <c r="B85" s="181">
        <v>2</v>
      </c>
      <c r="C85" s="182">
        <v>1</v>
      </c>
      <c r="D85" s="181">
        <v>139</v>
      </c>
      <c r="E85" s="183">
        <v>96</v>
      </c>
      <c r="F85" s="242" t="s">
        <v>166</v>
      </c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27"/>
      <c r="CY85" s="27"/>
      <c r="CZ85" s="27"/>
      <c r="DA85" s="27"/>
      <c r="DB85" s="27"/>
      <c r="DC85" s="27"/>
      <c r="DD85" s="27"/>
      <c r="DE85" s="27"/>
      <c r="DF85" s="27"/>
      <c r="DG85" s="27"/>
      <c r="DH85" s="27"/>
      <c r="DI85" s="27"/>
      <c r="DJ85" s="27"/>
      <c r="DK85" s="27"/>
      <c r="DL85" s="27"/>
      <c r="DM85" s="27"/>
      <c r="DN85" s="27"/>
      <c r="DO85" s="27"/>
      <c r="DP85" s="27"/>
      <c r="DQ85" s="27"/>
      <c r="DR85" s="27"/>
      <c r="DS85" s="27"/>
      <c r="DT85" s="27"/>
      <c r="DU85" s="27"/>
      <c r="DV85" s="27"/>
      <c r="DW85" s="27"/>
      <c r="DX85" s="27"/>
      <c r="DY85" s="27"/>
      <c r="DZ85" s="27"/>
      <c r="EA85" s="27"/>
      <c r="EB85" s="27"/>
      <c r="EC85" s="27"/>
      <c r="ED85" s="27"/>
      <c r="EE85" s="27"/>
      <c r="EF85" s="27"/>
      <c r="EG85" s="27"/>
      <c r="EH85" s="27"/>
      <c r="EI85" s="27"/>
      <c r="EJ85" s="27"/>
      <c r="EK85" s="27"/>
      <c r="EL85" s="27"/>
      <c r="EM85" s="27"/>
      <c r="EN85" s="27"/>
      <c r="EO85" s="27"/>
      <c r="EP85" s="27"/>
      <c r="EQ85" s="27"/>
      <c r="ER85" s="27"/>
      <c r="ES85" s="27"/>
      <c r="ET85" s="27"/>
      <c r="EU85" s="27"/>
      <c r="EV85" s="27"/>
      <c r="EW85" s="27"/>
      <c r="EX85" s="27"/>
      <c r="EY85" s="27"/>
      <c r="EZ85" s="27"/>
      <c r="FA85" s="27"/>
      <c r="FB85" s="27"/>
      <c r="FC85" s="27"/>
      <c r="FD85" s="27"/>
      <c r="FE85" s="27"/>
      <c r="FF85" s="27"/>
      <c r="FG85" s="27"/>
      <c r="FH85" s="27"/>
      <c r="FI85" s="27"/>
      <c r="FJ85" s="27"/>
      <c r="FK85" s="27"/>
      <c r="FL85" s="27"/>
      <c r="FM85" s="27"/>
      <c r="FN85" s="27"/>
      <c r="FO85" s="27"/>
      <c r="FP85" s="27"/>
      <c r="FQ85" s="27"/>
      <c r="FR85" s="27"/>
      <c r="FS85" s="27"/>
      <c r="FT85" s="27"/>
      <c r="FU85" s="27"/>
      <c r="FV85" s="27"/>
      <c r="FW85" s="27"/>
      <c r="FX85" s="27"/>
      <c r="FY85" s="27"/>
      <c r="FZ85" s="27"/>
      <c r="GA85" s="27"/>
      <c r="GB85" s="27"/>
      <c r="GC85" s="27"/>
      <c r="GD85" s="27"/>
      <c r="GE85" s="27"/>
      <c r="GF85" s="27"/>
      <c r="GG85" s="27"/>
      <c r="GH85" s="27"/>
      <c r="GI85" s="27"/>
      <c r="GJ85" s="27"/>
      <c r="GK85" s="27"/>
      <c r="GL85" s="27"/>
      <c r="GM85" s="27"/>
      <c r="GN85" s="27"/>
      <c r="GO85" s="27"/>
    </row>
    <row r="86" spans="1:197" ht="16.5" customHeight="1">
      <c r="A86" s="246" t="s">
        <v>221</v>
      </c>
      <c r="B86" s="181">
        <v>1</v>
      </c>
      <c r="C86" s="182">
        <v>0</v>
      </c>
      <c r="D86" s="181">
        <v>54</v>
      </c>
      <c r="E86" s="183">
        <v>0</v>
      </c>
      <c r="F86" s="183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7"/>
      <c r="CW86" s="27"/>
      <c r="CX86" s="27"/>
      <c r="CY86" s="27"/>
      <c r="CZ86" s="27"/>
      <c r="DA86" s="27"/>
      <c r="DB86" s="27"/>
      <c r="DC86" s="27"/>
      <c r="DD86" s="27"/>
      <c r="DE86" s="27"/>
      <c r="DF86" s="27"/>
      <c r="DG86" s="27"/>
      <c r="DH86" s="27"/>
      <c r="DI86" s="27"/>
      <c r="DJ86" s="27"/>
      <c r="DK86" s="27"/>
      <c r="DL86" s="27"/>
      <c r="DM86" s="27"/>
      <c r="DN86" s="27"/>
      <c r="DO86" s="27"/>
      <c r="DP86" s="27"/>
      <c r="DQ86" s="27"/>
      <c r="DR86" s="27"/>
      <c r="DS86" s="27"/>
      <c r="DT86" s="27"/>
      <c r="DU86" s="27"/>
      <c r="DV86" s="27"/>
      <c r="DW86" s="27"/>
      <c r="DX86" s="27"/>
      <c r="DY86" s="27"/>
      <c r="DZ86" s="27"/>
      <c r="EA86" s="27"/>
      <c r="EB86" s="27"/>
      <c r="EC86" s="27"/>
      <c r="ED86" s="27"/>
      <c r="EE86" s="27"/>
      <c r="EF86" s="27"/>
      <c r="EG86" s="27"/>
      <c r="EH86" s="27"/>
      <c r="EI86" s="27"/>
      <c r="EJ86" s="27"/>
      <c r="EK86" s="27"/>
      <c r="EL86" s="27"/>
      <c r="EM86" s="27"/>
      <c r="EN86" s="27"/>
      <c r="EO86" s="27"/>
      <c r="EP86" s="27"/>
      <c r="EQ86" s="27"/>
      <c r="ER86" s="27"/>
      <c r="ES86" s="27"/>
      <c r="ET86" s="27"/>
      <c r="EU86" s="27"/>
      <c r="EV86" s="27"/>
      <c r="EW86" s="27"/>
      <c r="EX86" s="27"/>
      <c r="EY86" s="27"/>
      <c r="EZ86" s="27"/>
      <c r="FA86" s="27"/>
      <c r="FB86" s="27"/>
      <c r="FC86" s="27"/>
      <c r="FD86" s="27"/>
      <c r="FE86" s="27"/>
      <c r="FF86" s="27"/>
      <c r="FG86" s="27"/>
      <c r="FH86" s="27"/>
      <c r="FI86" s="27"/>
      <c r="FJ86" s="27"/>
      <c r="FK86" s="27"/>
      <c r="FL86" s="27"/>
      <c r="FM86" s="27"/>
      <c r="FN86" s="27"/>
      <c r="FO86" s="27"/>
      <c r="FP86" s="27"/>
      <c r="FQ86" s="27"/>
      <c r="FR86" s="27"/>
      <c r="FS86" s="27"/>
      <c r="FT86" s="27"/>
      <c r="FU86" s="27"/>
      <c r="FV86" s="27"/>
      <c r="FW86" s="27"/>
      <c r="FX86" s="27"/>
      <c r="FY86" s="27"/>
      <c r="FZ86" s="27"/>
      <c r="GA86" s="27"/>
      <c r="GB86" s="27"/>
      <c r="GC86" s="27"/>
      <c r="GD86" s="27"/>
      <c r="GE86" s="27"/>
      <c r="GF86" s="27"/>
      <c r="GG86" s="27"/>
      <c r="GH86" s="27"/>
      <c r="GI86" s="27"/>
      <c r="GJ86" s="27"/>
      <c r="GK86" s="27"/>
      <c r="GL86" s="27"/>
      <c r="GM86" s="27"/>
      <c r="GN86" s="27"/>
      <c r="GO86" s="27"/>
    </row>
    <row r="87" spans="1:197" ht="16.5" customHeight="1">
      <c r="A87" s="241" t="s">
        <v>58</v>
      </c>
      <c r="B87" s="75">
        <v>0</v>
      </c>
      <c r="C87" s="163">
        <v>0</v>
      </c>
      <c r="D87" s="75">
        <v>0</v>
      </c>
      <c r="E87" s="62">
        <v>0</v>
      </c>
      <c r="F87" s="242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  <c r="DD87" s="27"/>
      <c r="DE87" s="27"/>
      <c r="DF87" s="27"/>
      <c r="DG87" s="27"/>
      <c r="DH87" s="27"/>
      <c r="DI87" s="27"/>
      <c r="DJ87" s="27"/>
      <c r="DK87" s="27"/>
      <c r="DL87" s="27"/>
      <c r="DM87" s="27"/>
      <c r="DN87" s="27"/>
      <c r="DO87" s="27"/>
      <c r="DP87" s="27"/>
      <c r="DQ87" s="27"/>
      <c r="DR87" s="27"/>
      <c r="DS87" s="27"/>
      <c r="DT87" s="27"/>
      <c r="DU87" s="27"/>
      <c r="DV87" s="27"/>
      <c r="DW87" s="27"/>
      <c r="DX87" s="27"/>
      <c r="DY87" s="27"/>
      <c r="DZ87" s="27"/>
      <c r="EA87" s="27"/>
      <c r="EB87" s="27"/>
      <c r="EC87" s="27"/>
      <c r="ED87" s="27"/>
      <c r="EE87" s="27"/>
      <c r="EF87" s="27"/>
      <c r="EG87" s="27"/>
      <c r="EH87" s="27"/>
      <c r="EI87" s="27"/>
      <c r="EJ87" s="27"/>
      <c r="EK87" s="27"/>
      <c r="EL87" s="27"/>
      <c r="EM87" s="27"/>
      <c r="EN87" s="27"/>
      <c r="EO87" s="27"/>
      <c r="EP87" s="27"/>
      <c r="EQ87" s="27"/>
      <c r="ER87" s="27"/>
      <c r="ES87" s="27"/>
      <c r="ET87" s="27"/>
      <c r="EU87" s="27"/>
      <c r="EV87" s="27"/>
      <c r="EW87" s="27"/>
      <c r="EX87" s="27"/>
      <c r="EY87" s="27"/>
      <c r="EZ87" s="27"/>
      <c r="FA87" s="27"/>
      <c r="FB87" s="27"/>
      <c r="FC87" s="27"/>
      <c r="FD87" s="27"/>
      <c r="FE87" s="27"/>
      <c r="FF87" s="27"/>
      <c r="FG87" s="27"/>
      <c r="FH87" s="27"/>
      <c r="FI87" s="27"/>
      <c r="FJ87" s="27"/>
      <c r="FK87" s="27"/>
      <c r="FL87" s="27"/>
      <c r="FM87" s="27"/>
      <c r="FN87" s="27"/>
      <c r="FO87" s="27"/>
      <c r="FP87" s="27"/>
      <c r="FQ87" s="27"/>
      <c r="FR87" s="27"/>
      <c r="FS87" s="27"/>
      <c r="FT87" s="27"/>
      <c r="FU87" s="27"/>
      <c r="FV87" s="27"/>
      <c r="FW87" s="27"/>
      <c r="FX87" s="27"/>
      <c r="FY87" s="27"/>
      <c r="FZ87" s="27"/>
      <c r="GA87" s="27"/>
      <c r="GB87" s="27"/>
      <c r="GC87" s="27"/>
      <c r="GD87" s="27"/>
      <c r="GE87" s="27"/>
      <c r="GF87" s="27"/>
      <c r="GG87" s="27"/>
      <c r="GH87" s="27"/>
      <c r="GI87" s="27"/>
      <c r="GJ87" s="27"/>
      <c r="GK87" s="27"/>
      <c r="GL87" s="27"/>
      <c r="GM87" s="27"/>
      <c r="GN87" s="27"/>
      <c r="GO87" s="27"/>
    </row>
    <row r="88" spans="1:197" ht="16.5" customHeight="1">
      <c r="A88" s="241" t="s">
        <v>57</v>
      </c>
      <c r="B88" s="75">
        <v>3</v>
      </c>
      <c r="C88" s="163">
        <v>0</v>
      </c>
      <c r="D88" s="75">
        <v>480</v>
      </c>
      <c r="E88" s="62">
        <v>0</v>
      </c>
      <c r="F88" s="243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</row>
    <row r="89" spans="1:197" ht="16.5" customHeight="1" thickBot="1">
      <c r="A89" s="241" t="s">
        <v>182</v>
      </c>
      <c r="B89" s="75">
        <v>2</v>
      </c>
      <c r="C89" s="163">
        <v>0</v>
      </c>
      <c r="D89" s="75">
        <v>55</v>
      </c>
      <c r="E89" s="62">
        <v>0</v>
      </c>
      <c r="F89" s="242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B89" s="27"/>
      <c r="CC89" s="27"/>
      <c r="CD89" s="27"/>
      <c r="CE89" s="27"/>
      <c r="CF89" s="27"/>
      <c r="CG89" s="27"/>
      <c r="CH89" s="27"/>
      <c r="CI89" s="27"/>
      <c r="CJ89" s="27"/>
      <c r="CK89" s="27"/>
      <c r="CL89" s="27"/>
      <c r="CM89" s="27"/>
      <c r="CN89" s="27"/>
      <c r="CO89" s="27"/>
      <c r="CP89" s="27"/>
      <c r="CQ89" s="27"/>
      <c r="CR89" s="27"/>
      <c r="CS89" s="27"/>
      <c r="CT89" s="27"/>
      <c r="CU89" s="27"/>
      <c r="CV89" s="27"/>
      <c r="CW89" s="27"/>
      <c r="CX89" s="27"/>
      <c r="CY89" s="27"/>
      <c r="CZ89" s="27"/>
      <c r="DA89" s="27"/>
      <c r="DB89" s="27"/>
      <c r="DC89" s="27"/>
      <c r="DD89" s="27"/>
      <c r="DE89" s="27"/>
      <c r="DF89" s="27"/>
      <c r="DG89" s="27"/>
      <c r="DH89" s="27"/>
      <c r="DI89" s="27"/>
      <c r="DJ89" s="27"/>
      <c r="DK89" s="27"/>
      <c r="DL89" s="27"/>
      <c r="DM89" s="27"/>
      <c r="DN89" s="27"/>
      <c r="DO89" s="27"/>
      <c r="DP89" s="27"/>
      <c r="DQ89" s="27"/>
      <c r="DR89" s="27"/>
      <c r="DS89" s="27"/>
      <c r="DT89" s="27"/>
      <c r="DU89" s="27"/>
      <c r="DV89" s="27"/>
      <c r="DW89" s="27"/>
      <c r="DX89" s="27"/>
      <c r="DY89" s="27"/>
      <c r="DZ89" s="27"/>
      <c r="EA89" s="27"/>
      <c r="EB89" s="27"/>
      <c r="EC89" s="27"/>
      <c r="ED89" s="27"/>
      <c r="EE89" s="27"/>
      <c r="EF89" s="27"/>
      <c r="EG89" s="27"/>
      <c r="EH89" s="27"/>
      <c r="EI89" s="27"/>
      <c r="EJ89" s="27"/>
      <c r="EK89" s="27"/>
      <c r="EL89" s="27"/>
      <c r="EM89" s="27"/>
      <c r="EN89" s="27"/>
      <c r="EO89" s="27"/>
      <c r="EP89" s="27"/>
      <c r="EQ89" s="27"/>
      <c r="ER89" s="27"/>
      <c r="ES89" s="27"/>
      <c r="ET89" s="27"/>
      <c r="EU89" s="27"/>
      <c r="EV89" s="27"/>
      <c r="EW89" s="27"/>
      <c r="EX89" s="27"/>
      <c r="EY89" s="27"/>
      <c r="EZ89" s="27"/>
      <c r="FA89" s="27"/>
      <c r="FB89" s="27"/>
      <c r="FC89" s="27"/>
      <c r="FD89" s="27"/>
      <c r="FE89" s="27"/>
      <c r="FF89" s="27"/>
      <c r="FG89" s="27"/>
      <c r="FH89" s="27"/>
      <c r="FI89" s="27"/>
      <c r="FJ89" s="27"/>
      <c r="FK89" s="27"/>
      <c r="FL89" s="27"/>
      <c r="FM89" s="27"/>
      <c r="FN89" s="27"/>
      <c r="FO89" s="27"/>
      <c r="FP89" s="27"/>
      <c r="FQ89" s="27"/>
      <c r="FR89" s="27"/>
      <c r="FS89" s="27"/>
      <c r="FT89" s="27"/>
      <c r="FU89" s="27"/>
      <c r="FV89" s="27"/>
      <c r="FW89" s="27"/>
      <c r="FX89" s="27"/>
      <c r="FY89" s="27"/>
      <c r="FZ89" s="27"/>
      <c r="GA89" s="27"/>
      <c r="GB89" s="27"/>
      <c r="GC89" s="27"/>
      <c r="GD89" s="27"/>
      <c r="GE89" s="27"/>
      <c r="GF89" s="27"/>
      <c r="GG89" s="27"/>
      <c r="GH89" s="27"/>
      <c r="GI89" s="27"/>
      <c r="GJ89" s="27"/>
      <c r="GK89" s="27"/>
      <c r="GL89" s="27"/>
      <c r="GM89" s="27"/>
      <c r="GN89" s="27"/>
      <c r="GO89" s="27"/>
    </row>
    <row r="90" spans="1:197" ht="16.5" customHeight="1" thickBot="1">
      <c r="A90" s="341" t="s">
        <v>240</v>
      </c>
      <c r="B90" s="334">
        <f>SUM(B91:B102)</f>
        <v>50</v>
      </c>
      <c r="C90" s="335">
        <f>SUM(C91:C102)</f>
        <v>10</v>
      </c>
      <c r="D90" s="334">
        <f>SUM(D91:D102)</f>
        <v>4767</v>
      </c>
      <c r="E90" s="337">
        <f>SUM(E91:E102)</f>
        <v>972</v>
      </c>
      <c r="F90" s="33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CW90" s="27"/>
      <c r="CX90" s="27"/>
      <c r="CY90" s="27"/>
      <c r="CZ90" s="27"/>
      <c r="DA90" s="27"/>
      <c r="DB90" s="27"/>
      <c r="DC90" s="27"/>
      <c r="DD90" s="27"/>
      <c r="DE90" s="27"/>
      <c r="DF90" s="27"/>
      <c r="DG90" s="27"/>
      <c r="DH90" s="27"/>
      <c r="DI90" s="27"/>
      <c r="DJ90" s="27"/>
      <c r="DK90" s="27"/>
      <c r="DL90" s="27"/>
      <c r="DM90" s="27"/>
      <c r="DN90" s="27"/>
      <c r="DO90" s="27"/>
      <c r="DP90" s="27"/>
      <c r="DQ90" s="27"/>
      <c r="DR90" s="27"/>
      <c r="DS90" s="27"/>
      <c r="DT90" s="27"/>
      <c r="DU90" s="27"/>
      <c r="DV90" s="27"/>
      <c r="DW90" s="27"/>
      <c r="DX90" s="27"/>
      <c r="DY90" s="27"/>
      <c r="DZ90" s="27"/>
      <c r="EA90" s="27"/>
      <c r="EB90" s="27"/>
      <c r="EC90" s="27"/>
      <c r="ED90" s="27"/>
      <c r="EE90" s="27"/>
      <c r="EF90" s="27"/>
      <c r="EG90" s="27"/>
      <c r="EH90" s="27"/>
      <c r="EI90" s="27"/>
      <c r="EJ90" s="27"/>
      <c r="EK90" s="27"/>
      <c r="EL90" s="27"/>
      <c r="EM90" s="27"/>
      <c r="EN90" s="27"/>
      <c r="EO90" s="27"/>
      <c r="EP90" s="27"/>
      <c r="EQ90" s="27"/>
      <c r="ER90" s="27"/>
      <c r="ES90" s="27"/>
      <c r="ET90" s="27"/>
      <c r="EU90" s="27"/>
      <c r="EV90" s="27"/>
      <c r="EW90" s="27"/>
      <c r="EX90" s="27"/>
      <c r="EY90" s="27"/>
      <c r="EZ90" s="27"/>
      <c r="FA90" s="27"/>
      <c r="FB90" s="27"/>
      <c r="FC90" s="27"/>
      <c r="FD90" s="27"/>
      <c r="FE90" s="27"/>
      <c r="FF90" s="27"/>
      <c r="FG90" s="27"/>
      <c r="FH90" s="27"/>
      <c r="FI90" s="27"/>
      <c r="FJ90" s="27"/>
      <c r="FK90" s="27"/>
      <c r="FL90" s="27"/>
      <c r="FM90" s="27"/>
      <c r="FN90" s="27"/>
      <c r="FO90" s="27"/>
      <c r="FP90" s="27"/>
      <c r="FQ90" s="27"/>
      <c r="FR90" s="27"/>
      <c r="FS90" s="27"/>
      <c r="FT90" s="27"/>
      <c r="FU90" s="27"/>
      <c r="FV90" s="27"/>
      <c r="FW90" s="27"/>
      <c r="FX90" s="27"/>
      <c r="FY90" s="27"/>
      <c r="FZ90" s="27"/>
      <c r="GA90" s="27"/>
      <c r="GB90" s="27"/>
      <c r="GC90" s="27"/>
      <c r="GD90" s="27"/>
      <c r="GE90" s="27"/>
      <c r="GF90" s="27"/>
      <c r="GG90" s="27"/>
      <c r="GH90" s="27"/>
      <c r="GI90" s="27"/>
      <c r="GJ90" s="27"/>
      <c r="GK90" s="27"/>
      <c r="GL90" s="27"/>
      <c r="GM90" s="27"/>
      <c r="GN90" s="27"/>
      <c r="GO90" s="27"/>
    </row>
    <row r="91" spans="1:197" ht="16.5" customHeight="1" thickTop="1">
      <c r="A91" s="241" t="s">
        <v>239</v>
      </c>
      <c r="B91" s="75">
        <v>2</v>
      </c>
      <c r="C91" s="163">
        <v>0</v>
      </c>
      <c r="D91" s="75">
        <v>257</v>
      </c>
      <c r="E91" s="62">
        <v>0</v>
      </c>
      <c r="F91" s="242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7"/>
      <c r="CS91" s="27"/>
      <c r="CT91" s="27"/>
      <c r="CU91" s="27"/>
      <c r="CV91" s="27"/>
      <c r="CW91" s="27"/>
      <c r="CX91" s="27"/>
      <c r="CY91" s="27"/>
      <c r="CZ91" s="27"/>
      <c r="DA91" s="27"/>
      <c r="DB91" s="27"/>
      <c r="DC91" s="27"/>
      <c r="DD91" s="27"/>
      <c r="DE91" s="27"/>
      <c r="DF91" s="27"/>
      <c r="DG91" s="27"/>
      <c r="DH91" s="27"/>
      <c r="DI91" s="27"/>
      <c r="DJ91" s="27"/>
      <c r="DK91" s="27"/>
      <c r="DL91" s="27"/>
      <c r="DM91" s="27"/>
      <c r="DN91" s="27"/>
      <c r="DO91" s="27"/>
      <c r="DP91" s="27"/>
      <c r="DQ91" s="27"/>
      <c r="DR91" s="27"/>
      <c r="DS91" s="27"/>
      <c r="DT91" s="27"/>
      <c r="DU91" s="27"/>
      <c r="DV91" s="27"/>
      <c r="DW91" s="27"/>
      <c r="DX91" s="27"/>
      <c r="DY91" s="27"/>
      <c r="DZ91" s="27"/>
      <c r="EA91" s="27"/>
      <c r="EB91" s="27"/>
      <c r="EC91" s="27"/>
      <c r="ED91" s="27"/>
      <c r="EE91" s="27"/>
      <c r="EF91" s="27"/>
      <c r="EG91" s="27"/>
      <c r="EH91" s="27"/>
      <c r="EI91" s="27"/>
      <c r="EJ91" s="27"/>
      <c r="EK91" s="27"/>
      <c r="EL91" s="27"/>
      <c r="EM91" s="27"/>
      <c r="EN91" s="27"/>
      <c r="EO91" s="27"/>
      <c r="EP91" s="27"/>
      <c r="EQ91" s="27"/>
      <c r="ER91" s="27"/>
      <c r="ES91" s="27"/>
      <c r="ET91" s="27"/>
      <c r="EU91" s="27"/>
      <c r="EV91" s="27"/>
      <c r="EW91" s="27"/>
      <c r="EX91" s="27"/>
      <c r="EY91" s="27"/>
      <c r="EZ91" s="27"/>
      <c r="FA91" s="27"/>
      <c r="FB91" s="27"/>
      <c r="FC91" s="27"/>
      <c r="FD91" s="27"/>
      <c r="FE91" s="27"/>
      <c r="FF91" s="27"/>
      <c r="FG91" s="27"/>
      <c r="FH91" s="27"/>
      <c r="FI91" s="27"/>
      <c r="FJ91" s="27"/>
      <c r="FK91" s="27"/>
      <c r="FL91" s="27"/>
      <c r="FM91" s="27"/>
      <c r="FN91" s="27"/>
      <c r="FO91" s="27"/>
      <c r="FP91" s="27"/>
      <c r="FQ91" s="27"/>
      <c r="FR91" s="27"/>
      <c r="FS91" s="27"/>
      <c r="FT91" s="27"/>
      <c r="FU91" s="27"/>
      <c r="FV91" s="27"/>
      <c r="FW91" s="27"/>
      <c r="FX91" s="27"/>
      <c r="FY91" s="27"/>
      <c r="FZ91" s="27"/>
      <c r="GA91" s="27"/>
      <c r="GB91" s="27"/>
      <c r="GC91" s="27"/>
      <c r="GD91" s="27"/>
      <c r="GE91" s="27"/>
      <c r="GF91" s="27"/>
      <c r="GG91" s="27"/>
      <c r="GH91" s="27"/>
      <c r="GI91" s="27"/>
      <c r="GJ91" s="27"/>
      <c r="GK91" s="27"/>
      <c r="GL91" s="27"/>
      <c r="GM91" s="27"/>
      <c r="GN91" s="27"/>
      <c r="GO91" s="27"/>
    </row>
    <row r="92" spans="1:197" ht="16.5" customHeight="1">
      <c r="A92" s="241" t="s">
        <v>107</v>
      </c>
      <c r="B92" s="75">
        <v>3</v>
      </c>
      <c r="C92" s="163">
        <v>1</v>
      </c>
      <c r="D92" s="75">
        <v>202</v>
      </c>
      <c r="E92" s="62">
        <v>32</v>
      </c>
      <c r="F92" s="242" t="s">
        <v>165</v>
      </c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27"/>
      <c r="CJ92" s="27"/>
      <c r="CK92" s="27"/>
      <c r="CL92" s="27"/>
      <c r="CM92" s="27"/>
      <c r="CN92" s="27"/>
      <c r="CO92" s="27"/>
      <c r="CP92" s="27"/>
      <c r="CQ92" s="27"/>
      <c r="CR92" s="27"/>
      <c r="CS92" s="27"/>
      <c r="CT92" s="27"/>
      <c r="CU92" s="27"/>
      <c r="CV92" s="27"/>
      <c r="CW92" s="27"/>
      <c r="CX92" s="27"/>
      <c r="CY92" s="27"/>
      <c r="CZ92" s="27"/>
      <c r="DA92" s="27"/>
      <c r="DB92" s="27"/>
      <c r="DC92" s="27"/>
      <c r="DD92" s="27"/>
      <c r="DE92" s="27"/>
      <c r="DF92" s="27"/>
      <c r="DG92" s="27"/>
      <c r="DH92" s="27"/>
      <c r="DI92" s="27"/>
      <c r="DJ92" s="27"/>
      <c r="DK92" s="27"/>
      <c r="DL92" s="27"/>
      <c r="DM92" s="27"/>
      <c r="DN92" s="27"/>
      <c r="DO92" s="27"/>
      <c r="DP92" s="27"/>
      <c r="DQ92" s="27"/>
      <c r="DR92" s="27"/>
      <c r="DS92" s="27"/>
      <c r="DT92" s="27"/>
      <c r="DU92" s="27"/>
      <c r="DV92" s="27"/>
      <c r="DW92" s="27"/>
      <c r="DX92" s="27"/>
      <c r="DY92" s="27"/>
      <c r="DZ92" s="27"/>
      <c r="EA92" s="27"/>
      <c r="EB92" s="27"/>
      <c r="EC92" s="27"/>
      <c r="ED92" s="27"/>
      <c r="EE92" s="27"/>
      <c r="EF92" s="27"/>
      <c r="EG92" s="27"/>
      <c r="EH92" s="27"/>
      <c r="EI92" s="27"/>
      <c r="EJ92" s="27"/>
      <c r="EK92" s="27"/>
      <c r="EL92" s="27"/>
      <c r="EM92" s="27"/>
      <c r="EN92" s="27"/>
      <c r="EO92" s="27"/>
      <c r="EP92" s="27"/>
      <c r="EQ92" s="27"/>
      <c r="ER92" s="27"/>
      <c r="ES92" s="27"/>
      <c r="ET92" s="27"/>
      <c r="EU92" s="27"/>
      <c r="EV92" s="27"/>
      <c r="EW92" s="27"/>
      <c r="EX92" s="27"/>
      <c r="EY92" s="27"/>
      <c r="EZ92" s="27"/>
      <c r="FA92" s="27"/>
      <c r="FB92" s="27"/>
      <c r="FC92" s="27"/>
      <c r="FD92" s="27"/>
      <c r="FE92" s="27"/>
      <c r="FF92" s="27"/>
      <c r="FG92" s="27"/>
      <c r="FH92" s="27"/>
      <c r="FI92" s="27"/>
      <c r="FJ92" s="27"/>
      <c r="FK92" s="27"/>
      <c r="FL92" s="27"/>
      <c r="FM92" s="27"/>
      <c r="FN92" s="27"/>
      <c r="FO92" s="27"/>
      <c r="FP92" s="27"/>
      <c r="FQ92" s="27"/>
      <c r="FR92" s="27"/>
      <c r="FS92" s="27"/>
      <c r="FT92" s="27"/>
      <c r="FU92" s="27"/>
      <c r="FV92" s="27"/>
      <c r="FW92" s="27"/>
      <c r="FX92" s="27"/>
      <c r="FY92" s="27"/>
      <c r="FZ92" s="27"/>
      <c r="GA92" s="27"/>
      <c r="GB92" s="27"/>
      <c r="GC92" s="27"/>
      <c r="GD92" s="27"/>
      <c r="GE92" s="27"/>
      <c r="GF92" s="27"/>
      <c r="GG92" s="27"/>
      <c r="GH92" s="27"/>
      <c r="GI92" s="27"/>
      <c r="GJ92" s="27"/>
      <c r="GK92" s="27"/>
      <c r="GL92" s="27"/>
      <c r="GM92" s="27"/>
      <c r="GN92" s="27"/>
      <c r="GO92" s="27"/>
    </row>
    <row r="93" spans="1:197" ht="16.5" customHeight="1">
      <c r="A93" s="241" t="s">
        <v>212</v>
      </c>
      <c r="B93" s="75">
        <v>4</v>
      </c>
      <c r="C93" s="163">
        <v>1</v>
      </c>
      <c r="D93" s="75">
        <v>825</v>
      </c>
      <c r="E93" s="62">
        <v>115</v>
      </c>
      <c r="F93" s="242" t="s">
        <v>152</v>
      </c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27"/>
      <c r="CJ93" s="27"/>
      <c r="CK93" s="27"/>
      <c r="CL93" s="27"/>
      <c r="CM93" s="27"/>
      <c r="CN93" s="27"/>
      <c r="CO93" s="27"/>
      <c r="CP93" s="27"/>
      <c r="CQ93" s="27"/>
      <c r="CR93" s="27"/>
      <c r="CS93" s="27"/>
      <c r="CT93" s="27"/>
      <c r="CU93" s="27"/>
      <c r="CV93" s="27"/>
      <c r="CW93" s="27"/>
      <c r="CX93" s="27"/>
      <c r="CY93" s="27"/>
      <c r="CZ93" s="27"/>
      <c r="DA93" s="27"/>
      <c r="DB93" s="27"/>
      <c r="DC93" s="27"/>
      <c r="DD93" s="27"/>
      <c r="DE93" s="27"/>
      <c r="DF93" s="27"/>
      <c r="DG93" s="27"/>
      <c r="DH93" s="27"/>
      <c r="DI93" s="27"/>
      <c r="DJ93" s="27"/>
      <c r="DK93" s="27"/>
      <c r="DL93" s="27"/>
      <c r="DM93" s="27"/>
      <c r="DN93" s="27"/>
      <c r="DO93" s="27"/>
      <c r="DP93" s="27"/>
      <c r="DQ93" s="27"/>
      <c r="DR93" s="27"/>
      <c r="DS93" s="27"/>
      <c r="DT93" s="27"/>
      <c r="DU93" s="27"/>
      <c r="DV93" s="27"/>
      <c r="DW93" s="27"/>
      <c r="DX93" s="27"/>
      <c r="DY93" s="27"/>
      <c r="DZ93" s="27"/>
      <c r="EA93" s="27"/>
      <c r="EB93" s="27"/>
      <c r="EC93" s="27"/>
      <c r="ED93" s="27"/>
      <c r="EE93" s="27"/>
      <c r="EF93" s="27"/>
      <c r="EG93" s="27"/>
      <c r="EH93" s="27"/>
      <c r="EI93" s="27"/>
      <c r="EJ93" s="27"/>
      <c r="EK93" s="27"/>
      <c r="EL93" s="27"/>
      <c r="EM93" s="27"/>
      <c r="EN93" s="27"/>
      <c r="EO93" s="27"/>
      <c r="EP93" s="27"/>
      <c r="EQ93" s="27"/>
      <c r="ER93" s="27"/>
      <c r="ES93" s="27"/>
      <c r="ET93" s="27"/>
      <c r="EU93" s="27"/>
      <c r="EV93" s="27"/>
      <c r="EW93" s="27"/>
      <c r="EX93" s="27"/>
      <c r="EY93" s="27"/>
      <c r="EZ93" s="27"/>
      <c r="FA93" s="27"/>
      <c r="FB93" s="27"/>
      <c r="FC93" s="27"/>
      <c r="FD93" s="27"/>
      <c r="FE93" s="27"/>
      <c r="FF93" s="27"/>
      <c r="FG93" s="27"/>
      <c r="FH93" s="27"/>
      <c r="FI93" s="27"/>
      <c r="FJ93" s="27"/>
      <c r="FK93" s="27"/>
      <c r="FL93" s="27"/>
      <c r="FM93" s="27"/>
      <c r="FN93" s="27"/>
      <c r="FO93" s="27"/>
      <c r="FP93" s="27"/>
      <c r="FQ93" s="27"/>
      <c r="FR93" s="27"/>
      <c r="FS93" s="27"/>
      <c r="FT93" s="27"/>
      <c r="FU93" s="27"/>
      <c r="FV93" s="27"/>
      <c r="FW93" s="27"/>
      <c r="FX93" s="27"/>
      <c r="FY93" s="27"/>
      <c r="FZ93" s="27"/>
      <c r="GA93" s="27"/>
      <c r="GB93" s="27"/>
      <c r="GC93" s="27"/>
      <c r="GD93" s="27"/>
      <c r="GE93" s="27"/>
      <c r="GF93" s="27"/>
      <c r="GG93" s="27"/>
      <c r="GH93" s="27"/>
      <c r="GI93" s="27"/>
      <c r="GJ93" s="27"/>
      <c r="GK93" s="27"/>
      <c r="GL93" s="27"/>
      <c r="GM93" s="27"/>
      <c r="GN93" s="27"/>
      <c r="GO93" s="27"/>
    </row>
    <row r="94" spans="1:197" ht="16.5" customHeight="1">
      <c r="A94" s="241" t="s">
        <v>229</v>
      </c>
      <c r="B94" s="75">
        <v>7</v>
      </c>
      <c r="C94" s="163">
        <v>2</v>
      </c>
      <c r="D94" s="75">
        <v>438</v>
      </c>
      <c r="E94" s="62">
        <v>61</v>
      </c>
      <c r="F94" s="242" t="s">
        <v>236</v>
      </c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27"/>
      <c r="CJ94" s="27"/>
      <c r="CK94" s="27"/>
      <c r="CL94" s="27"/>
      <c r="CM94" s="27"/>
      <c r="CN94" s="27"/>
      <c r="CO94" s="27"/>
      <c r="CP94" s="27"/>
      <c r="CQ94" s="27"/>
      <c r="CR94" s="27"/>
      <c r="CS94" s="27"/>
      <c r="CT94" s="27"/>
      <c r="CU94" s="27"/>
      <c r="CV94" s="27"/>
      <c r="CW94" s="27"/>
      <c r="CX94" s="27"/>
      <c r="CY94" s="27"/>
      <c r="CZ94" s="27"/>
      <c r="DA94" s="27"/>
      <c r="DB94" s="27"/>
      <c r="DC94" s="27"/>
      <c r="DD94" s="27"/>
      <c r="DE94" s="27"/>
      <c r="DF94" s="27"/>
      <c r="DG94" s="27"/>
      <c r="DH94" s="27"/>
      <c r="DI94" s="27"/>
      <c r="DJ94" s="27"/>
      <c r="DK94" s="27"/>
      <c r="DL94" s="27"/>
      <c r="DM94" s="27"/>
      <c r="DN94" s="27"/>
      <c r="DO94" s="27"/>
      <c r="DP94" s="27"/>
      <c r="DQ94" s="27"/>
      <c r="DR94" s="27"/>
      <c r="DS94" s="27"/>
      <c r="DT94" s="27"/>
      <c r="DU94" s="27"/>
      <c r="DV94" s="27"/>
      <c r="DW94" s="27"/>
      <c r="DX94" s="27"/>
      <c r="DY94" s="27"/>
      <c r="DZ94" s="27"/>
      <c r="EA94" s="27"/>
      <c r="EB94" s="27"/>
      <c r="EC94" s="27"/>
      <c r="ED94" s="27"/>
      <c r="EE94" s="27"/>
      <c r="EF94" s="27"/>
      <c r="EG94" s="27"/>
      <c r="EH94" s="27"/>
      <c r="EI94" s="27"/>
      <c r="EJ94" s="27"/>
      <c r="EK94" s="27"/>
      <c r="EL94" s="27"/>
      <c r="EM94" s="27"/>
      <c r="EN94" s="27"/>
      <c r="EO94" s="27"/>
      <c r="EP94" s="27"/>
      <c r="EQ94" s="27"/>
      <c r="ER94" s="27"/>
      <c r="ES94" s="27"/>
      <c r="ET94" s="27"/>
      <c r="EU94" s="27"/>
      <c r="EV94" s="27"/>
      <c r="EW94" s="27"/>
      <c r="EX94" s="27"/>
      <c r="EY94" s="27"/>
      <c r="EZ94" s="27"/>
      <c r="FA94" s="27"/>
      <c r="FB94" s="27"/>
      <c r="FC94" s="27"/>
      <c r="FD94" s="27"/>
      <c r="FE94" s="27"/>
      <c r="FF94" s="27"/>
      <c r="FG94" s="27"/>
      <c r="FH94" s="27"/>
      <c r="FI94" s="27"/>
      <c r="FJ94" s="27"/>
      <c r="FK94" s="27"/>
      <c r="FL94" s="27"/>
      <c r="FM94" s="27"/>
      <c r="FN94" s="27"/>
      <c r="FO94" s="27"/>
      <c r="FP94" s="27"/>
      <c r="FQ94" s="27"/>
      <c r="FR94" s="27"/>
      <c r="FS94" s="27"/>
      <c r="FT94" s="27"/>
      <c r="FU94" s="27"/>
      <c r="FV94" s="27"/>
      <c r="FW94" s="27"/>
      <c r="FX94" s="27"/>
      <c r="FY94" s="27"/>
      <c r="FZ94" s="27"/>
      <c r="GA94" s="27"/>
      <c r="GB94" s="27"/>
      <c r="GC94" s="27"/>
      <c r="GD94" s="27"/>
      <c r="GE94" s="27"/>
      <c r="GF94" s="27"/>
      <c r="GG94" s="27"/>
      <c r="GH94" s="27"/>
      <c r="GI94" s="27"/>
      <c r="GJ94" s="27"/>
      <c r="GK94" s="27"/>
      <c r="GL94" s="27"/>
      <c r="GM94" s="27"/>
      <c r="GN94" s="27"/>
      <c r="GO94" s="27"/>
    </row>
    <row r="95" spans="1:197" ht="16.5" customHeight="1">
      <c r="A95" s="241" t="s">
        <v>230</v>
      </c>
      <c r="B95" s="75">
        <v>8</v>
      </c>
      <c r="C95" s="163">
        <v>0</v>
      </c>
      <c r="D95" s="75">
        <v>838</v>
      </c>
      <c r="E95" s="62">
        <v>0</v>
      </c>
      <c r="F95" s="242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27"/>
      <c r="CJ95" s="27"/>
      <c r="CK95" s="27"/>
      <c r="CL95" s="27"/>
      <c r="CM95" s="27"/>
      <c r="CN95" s="27"/>
      <c r="CO95" s="27"/>
      <c r="CP95" s="27"/>
      <c r="CQ95" s="27"/>
      <c r="CR95" s="27"/>
      <c r="CS95" s="27"/>
      <c r="CT95" s="27"/>
      <c r="CU95" s="27"/>
      <c r="CV95" s="27"/>
      <c r="CW95" s="27"/>
      <c r="CX95" s="27"/>
      <c r="CY95" s="27"/>
      <c r="CZ95" s="27"/>
      <c r="DA95" s="27"/>
      <c r="DB95" s="27"/>
      <c r="DC95" s="27"/>
      <c r="DD95" s="27"/>
      <c r="DE95" s="27"/>
      <c r="DF95" s="27"/>
      <c r="DG95" s="27"/>
      <c r="DH95" s="27"/>
      <c r="DI95" s="27"/>
      <c r="DJ95" s="27"/>
      <c r="DK95" s="27"/>
      <c r="DL95" s="27"/>
      <c r="DM95" s="27"/>
      <c r="DN95" s="27"/>
      <c r="DO95" s="27"/>
      <c r="DP95" s="27"/>
      <c r="DQ95" s="27"/>
      <c r="DR95" s="27"/>
      <c r="DS95" s="27"/>
      <c r="DT95" s="27"/>
      <c r="DU95" s="27"/>
      <c r="DV95" s="27"/>
      <c r="DW95" s="27"/>
      <c r="DX95" s="27"/>
      <c r="DY95" s="27"/>
      <c r="DZ95" s="27"/>
      <c r="EA95" s="27"/>
      <c r="EB95" s="27"/>
      <c r="EC95" s="27"/>
      <c r="ED95" s="27"/>
      <c r="EE95" s="27"/>
      <c r="EF95" s="27"/>
      <c r="EG95" s="27"/>
      <c r="EH95" s="27"/>
      <c r="EI95" s="27"/>
      <c r="EJ95" s="27"/>
      <c r="EK95" s="27"/>
      <c r="EL95" s="27"/>
      <c r="EM95" s="27"/>
      <c r="EN95" s="27"/>
      <c r="EO95" s="27"/>
      <c r="EP95" s="27"/>
      <c r="EQ95" s="27"/>
      <c r="ER95" s="27"/>
      <c r="ES95" s="27"/>
      <c r="ET95" s="27"/>
      <c r="EU95" s="27"/>
      <c r="EV95" s="27"/>
      <c r="EW95" s="27"/>
      <c r="EX95" s="27"/>
      <c r="EY95" s="27"/>
      <c r="EZ95" s="27"/>
      <c r="FA95" s="27"/>
      <c r="FB95" s="27"/>
      <c r="FC95" s="27"/>
      <c r="FD95" s="27"/>
      <c r="FE95" s="27"/>
      <c r="FF95" s="27"/>
      <c r="FG95" s="27"/>
      <c r="FH95" s="27"/>
      <c r="FI95" s="27"/>
      <c r="FJ95" s="27"/>
      <c r="FK95" s="27"/>
      <c r="FL95" s="27"/>
      <c r="FM95" s="27"/>
      <c r="FN95" s="27"/>
      <c r="FO95" s="27"/>
      <c r="FP95" s="27"/>
      <c r="FQ95" s="27"/>
      <c r="FR95" s="27"/>
      <c r="FS95" s="27"/>
      <c r="FT95" s="27"/>
      <c r="FU95" s="27"/>
      <c r="FV95" s="27"/>
      <c r="FW95" s="27"/>
      <c r="FX95" s="27"/>
      <c r="FY95" s="27"/>
      <c r="FZ95" s="27"/>
      <c r="GA95" s="27"/>
      <c r="GB95" s="27"/>
      <c r="GC95" s="27"/>
      <c r="GD95" s="27"/>
      <c r="GE95" s="27"/>
      <c r="GF95" s="27"/>
      <c r="GG95" s="27"/>
      <c r="GH95" s="27"/>
      <c r="GI95" s="27"/>
      <c r="GJ95" s="27"/>
      <c r="GK95" s="27"/>
      <c r="GL95" s="27"/>
      <c r="GM95" s="27"/>
      <c r="GN95" s="27"/>
      <c r="GO95" s="27"/>
    </row>
    <row r="96" spans="1:197" ht="16.5" customHeight="1">
      <c r="A96" s="241" t="s">
        <v>231</v>
      </c>
      <c r="B96" s="75">
        <v>5</v>
      </c>
      <c r="C96" s="163">
        <v>1</v>
      </c>
      <c r="D96" s="75">
        <v>983</v>
      </c>
      <c r="E96" s="62">
        <v>300</v>
      </c>
      <c r="F96" s="242" t="s">
        <v>235</v>
      </c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27"/>
      <c r="CG96" s="27"/>
      <c r="CH96" s="27"/>
      <c r="CI96" s="27"/>
      <c r="CJ96" s="27"/>
      <c r="CK96" s="27"/>
      <c r="CL96" s="27"/>
      <c r="CM96" s="27"/>
      <c r="CN96" s="27"/>
      <c r="CO96" s="27"/>
      <c r="CP96" s="27"/>
      <c r="CQ96" s="27"/>
      <c r="CR96" s="27"/>
      <c r="CS96" s="27"/>
      <c r="CT96" s="27"/>
      <c r="CU96" s="27"/>
      <c r="CV96" s="27"/>
      <c r="CW96" s="27"/>
      <c r="CX96" s="27"/>
      <c r="CY96" s="27"/>
      <c r="CZ96" s="27"/>
      <c r="DA96" s="27"/>
      <c r="DB96" s="27"/>
      <c r="DC96" s="27"/>
      <c r="DD96" s="27"/>
      <c r="DE96" s="27"/>
      <c r="DF96" s="27"/>
      <c r="DG96" s="27"/>
      <c r="DH96" s="27"/>
      <c r="DI96" s="27"/>
      <c r="DJ96" s="27"/>
      <c r="DK96" s="27"/>
      <c r="DL96" s="27"/>
      <c r="DM96" s="27"/>
      <c r="DN96" s="27"/>
      <c r="DO96" s="27"/>
      <c r="DP96" s="27"/>
      <c r="DQ96" s="27"/>
      <c r="DR96" s="27"/>
      <c r="DS96" s="27"/>
      <c r="DT96" s="27"/>
      <c r="DU96" s="27"/>
      <c r="DV96" s="27"/>
      <c r="DW96" s="27"/>
      <c r="DX96" s="27"/>
      <c r="DY96" s="27"/>
      <c r="DZ96" s="27"/>
      <c r="EA96" s="27"/>
      <c r="EB96" s="27"/>
      <c r="EC96" s="27"/>
      <c r="ED96" s="27"/>
      <c r="EE96" s="27"/>
      <c r="EF96" s="27"/>
      <c r="EG96" s="27"/>
      <c r="EH96" s="27"/>
      <c r="EI96" s="27"/>
      <c r="EJ96" s="27"/>
      <c r="EK96" s="27"/>
      <c r="EL96" s="27"/>
      <c r="EM96" s="27"/>
      <c r="EN96" s="27"/>
      <c r="EO96" s="27"/>
      <c r="EP96" s="27"/>
      <c r="EQ96" s="27"/>
      <c r="ER96" s="27"/>
      <c r="ES96" s="27"/>
      <c r="ET96" s="27"/>
      <c r="EU96" s="27"/>
      <c r="EV96" s="27"/>
      <c r="EW96" s="27"/>
      <c r="EX96" s="27"/>
      <c r="EY96" s="27"/>
      <c r="EZ96" s="27"/>
      <c r="FA96" s="27"/>
      <c r="FB96" s="27"/>
      <c r="FC96" s="27"/>
      <c r="FD96" s="27"/>
      <c r="FE96" s="27"/>
      <c r="FF96" s="27"/>
      <c r="FG96" s="27"/>
      <c r="FH96" s="27"/>
      <c r="FI96" s="27"/>
      <c r="FJ96" s="27"/>
      <c r="FK96" s="27"/>
      <c r="FL96" s="27"/>
      <c r="FM96" s="27"/>
      <c r="FN96" s="27"/>
      <c r="FO96" s="27"/>
      <c r="FP96" s="27"/>
      <c r="FQ96" s="27"/>
      <c r="FR96" s="27"/>
      <c r="FS96" s="27"/>
      <c r="FT96" s="27"/>
      <c r="FU96" s="27"/>
      <c r="FV96" s="27"/>
      <c r="FW96" s="27"/>
      <c r="FX96" s="27"/>
      <c r="FY96" s="27"/>
      <c r="FZ96" s="27"/>
      <c r="GA96" s="27"/>
      <c r="GB96" s="27"/>
      <c r="GC96" s="27"/>
      <c r="GD96" s="27"/>
      <c r="GE96" s="27"/>
      <c r="GF96" s="27"/>
      <c r="GG96" s="27"/>
      <c r="GH96" s="27"/>
      <c r="GI96" s="27"/>
      <c r="GJ96" s="27"/>
      <c r="GK96" s="27"/>
      <c r="GL96" s="27"/>
      <c r="GM96" s="27"/>
      <c r="GN96" s="27"/>
      <c r="GO96" s="27"/>
    </row>
    <row r="97" spans="1:197" ht="16.5" customHeight="1">
      <c r="A97" s="241" t="s">
        <v>228</v>
      </c>
      <c r="B97" s="75">
        <v>6</v>
      </c>
      <c r="C97" s="163">
        <v>0</v>
      </c>
      <c r="D97" s="75">
        <v>304</v>
      </c>
      <c r="E97" s="62">
        <v>0</v>
      </c>
      <c r="F97" s="242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27"/>
      <c r="BV97" s="27"/>
      <c r="BW97" s="27"/>
      <c r="BX97" s="27"/>
      <c r="BY97" s="27"/>
      <c r="BZ97" s="27"/>
      <c r="CA97" s="27"/>
      <c r="CB97" s="27"/>
      <c r="CC97" s="27"/>
      <c r="CD97" s="27"/>
      <c r="CE97" s="27"/>
      <c r="CF97" s="27"/>
      <c r="CG97" s="27"/>
      <c r="CH97" s="27"/>
      <c r="CI97" s="27"/>
      <c r="CJ97" s="27"/>
      <c r="CK97" s="27"/>
      <c r="CL97" s="27"/>
      <c r="CM97" s="27"/>
      <c r="CN97" s="27"/>
      <c r="CO97" s="27"/>
      <c r="CP97" s="27"/>
      <c r="CQ97" s="27"/>
      <c r="CR97" s="27"/>
      <c r="CS97" s="27"/>
      <c r="CT97" s="27"/>
      <c r="CU97" s="27"/>
      <c r="CV97" s="27"/>
      <c r="CW97" s="27"/>
      <c r="CX97" s="27"/>
      <c r="CY97" s="27"/>
      <c r="CZ97" s="27"/>
      <c r="DA97" s="27"/>
      <c r="DB97" s="27"/>
      <c r="DC97" s="27"/>
      <c r="DD97" s="27"/>
      <c r="DE97" s="27"/>
      <c r="DF97" s="27"/>
      <c r="DG97" s="27"/>
      <c r="DH97" s="27"/>
      <c r="DI97" s="27"/>
      <c r="DJ97" s="27"/>
      <c r="DK97" s="27"/>
      <c r="DL97" s="27"/>
      <c r="DM97" s="27"/>
      <c r="DN97" s="27"/>
      <c r="DO97" s="27"/>
      <c r="DP97" s="27"/>
      <c r="DQ97" s="27"/>
      <c r="DR97" s="27"/>
      <c r="DS97" s="27"/>
      <c r="DT97" s="27"/>
      <c r="DU97" s="27"/>
      <c r="DV97" s="27"/>
      <c r="DW97" s="27"/>
      <c r="DX97" s="27"/>
      <c r="DY97" s="27"/>
      <c r="DZ97" s="27"/>
      <c r="EA97" s="27"/>
      <c r="EB97" s="27"/>
      <c r="EC97" s="27"/>
      <c r="ED97" s="27"/>
      <c r="EE97" s="27"/>
      <c r="EF97" s="27"/>
      <c r="EG97" s="27"/>
      <c r="EH97" s="27"/>
      <c r="EI97" s="27"/>
      <c r="EJ97" s="27"/>
      <c r="EK97" s="27"/>
      <c r="EL97" s="27"/>
      <c r="EM97" s="27"/>
      <c r="EN97" s="27"/>
      <c r="EO97" s="27"/>
      <c r="EP97" s="27"/>
      <c r="EQ97" s="27"/>
      <c r="ER97" s="27"/>
      <c r="ES97" s="27"/>
      <c r="ET97" s="27"/>
      <c r="EU97" s="27"/>
      <c r="EV97" s="27"/>
      <c r="EW97" s="27"/>
      <c r="EX97" s="27"/>
      <c r="EY97" s="27"/>
      <c r="EZ97" s="27"/>
      <c r="FA97" s="27"/>
      <c r="FB97" s="27"/>
      <c r="FC97" s="27"/>
      <c r="FD97" s="27"/>
      <c r="FE97" s="27"/>
      <c r="FF97" s="27"/>
      <c r="FG97" s="27"/>
      <c r="FH97" s="27"/>
      <c r="FI97" s="27"/>
      <c r="FJ97" s="27"/>
      <c r="FK97" s="27"/>
      <c r="FL97" s="27"/>
      <c r="FM97" s="27"/>
      <c r="FN97" s="27"/>
      <c r="FO97" s="27"/>
      <c r="FP97" s="27"/>
      <c r="FQ97" s="27"/>
      <c r="FR97" s="27"/>
      <c r="FS97" s="27"/>
      <c r="FT97" s="27"/>
      <c r="FU97" s="27"/>
      <c r="FV97" s="27"/>
      <c r="FW97" s="27"/>
      <c r="FX97" s="27"/>
      <c r="FY97" s="27"/>
      <c r="FZ97" s="27"/>
      <c r="GA97" s="27"/>
      <c r="GB97" s="27"/>
      <c r="GC97" s="27"/>
      <c r="GD97" s="27"/>
      <c r="GE97" s="27"/>
      <c r="GF97" s="27"/>
      <c r="GG97" s="27"/>
      <c r="GH97" s="27"/>
      <c r="GI97" s="27"/>
      <c r="GJ97" s="27"/>
      <c r="GK97" s="27"/>
      <c r="GL97" s="27"/>
      <c r="GM97" s="27"/>
      <c r="GN97" s="27"/>
      <c r="GO97" s="27"/>
    </row>
    <row r="98" spans="1:197" ht="16.5" customHeight="1">
      <c r="A98" s="241" t="s">
        <v>220</v>
      </c>
      <c r="B98" s="75">
        <v>5</v>
      </c>
      <c r="C98" s="163">
        <v>4</v>
      </c>
      <c r="D98" s="75">
        <v>474</v>
      </c>
      <c r="E98" s="62">
        <v>454</v>
      </c>
      <c r="F98" s="242" t="s">
        <v>223</v>
      </c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27"/>
      <c r="BV98" s="27"/>
      <c r="BW98" s="27"/>
      <c r="BX98" s="27"/>
      <c r="BY98" s="27"/>
      <c r="BZ98" s="27"/>
      <c r="CA98" s="27"/>
      <c r="CB98" s="27"/>
      <c r="CC98" s="27"/>
      <c r="CD98" s="27"/>
      <c r="CE98" s="27"/>
      <c r="CF98" s="27"/>
      <c r="CG98" s="27"/>
      <c r="CH98" s="27"/>
      <c r="CI98" s="27"/>
      <c r="CJ98" s="27"/>
      <c r="CK98" s="27"/>
      <c r="CL98" s="27"/>
      <c r="CM98" s="27"/>
      <c r="CN98" s="27"/>
      <c r="CO98" s="27"/>
      <c r="CP98" s="27"/>
      <c r="CQ98" s="27"/>
      <c r="CR98" s="27"/>
      <c r="CS98" s="27"/>
      <c r="CT98" s="27"/>
      <c r="CU98" s="27"/>
      <c r="CV98" s="27"/>
      <c r="CW98" s="27"/>
      <c r="CX98" s="27"/>
      <c r="CY98" s="27"/>
      <c r="CZ98" s="27"/>
      <c r="DA98" s="27"/>
      <c r="DB98" s="27"/>
      <c r="DC98" s="27"/>
      <c r="DD98" s="27"/>
      <c r="DE98" s="27"/>
      <c r="DF98" s="27"/>
      <c r="DG98" s="27"/>
      <c r="DH98" s="27"/>
      <c r="DI98" s="27"/>
      <c r="DJ98" s="27"/>
      <c r="DK98" s="27"/>
      <c r="DL98" s="27"/>
      <c r="DM98" s="27"/>
      <c r="DN98" s="27"/>
      <c r="DO98" s="27"/>
      <c r="DP98" s="27"/>
      <c r="DQ98" s="27"/>
      <c r="DR98" s="27"/>
      <c r="DS98" s="27"/>
      <c r="DT98" s="27"/>
      <c r="DU98" s="27"/>
      <c r="DV98" s="27"/>
      <c r="DW98" s="27"/>
      <c r="DX98" s="27"/>
      <c r="DY98" s="27"/>
      <c r="DZ98" s="27"/>
      <c r="EA98" s="27"/>
      <c r="EB98" s="27"/>
      <c r="EC98" s="27"/>
      <c r="ED98" s="27"/>
      <c r="EE98" s="27"/>
      <c r="EF98" s="27"/>
      <c r="EG98" s="27"/>
      <c r="EH98" s="27"/>
      <c r="EI98" s="27"/>
      <c r="EJ98" s="27"/>
      <c r="EK98" s="27"/>
      <c r="EL98" s="27"/>
      <c r="EM98" s="27"/>
      <c r="EN98" s="27"/>
      <c r="EO98" s="27"/>
      <c r="EP98" s="27"/>
      <c r="EQ98" s="27"/>
      <c r="ER98" s="27"/>
      <c r="ES98" s="27"/>
      <c r="ET98" s="27"/>
      <c r="EU98" s="27"/>
      <c r="EV98" s="27"/>
      <c r="EW98" s="27"/>
      <c r="EX98" s="27"/>
      <c r="EY98" s="27"/>
      <c r="EZ98" s="27"/>
      <c r="FA98" s="27"/>
      <c r="FB98" s="27"/>
      <c r="FC98" s="27"/>
      <c r="FD98" s="27"/>
      <c r="FE98" s="27"/>
      <c r="FF98" s="27"/>
      <c r="FG98" s="27"/>
      <c r="FH98" s="27"/>
      <c r="FI98" s="27"/>
      <c r="FJ98" s="27"/>
      <c r="FK98" s="27"/>
      <c r="FL98" s="27"/>
      <c r="FM98" s="27"/>
      <c r="FN98" s="27"/>
      <c r="FO98" s="27"/>
      <c r="FP98" s="27"/>
      <c r="FQ98" s="27"/>
      <c r="FR98" s="27"/>
      <c r="FS98" s="27"/>
      <c r="FT98" s="27"/>
      <c r="FU98" s="27"/>
      <c r="FV98" s="27"/>
      <c r="FW98" s="27"/>
      <c r="FX98" s="27"/>
      <c r="FY98" s="27"/>
      <c r="FZ98" s="27"/>
      <c r="GA98" s="27"/>
      <c r="GB98" s="27"/>
      <c r="GC98" s="27"/>
      <c r="GD98" s="27"/>
      <c r="GE98" s="27"/>
      <c r="GF98" s="27"/>
      <c r="GG98" s="27"/>
      <c r="GH98" s="27"/>
      <c r="GI98" s="27"/>
      <c r="GJ98" s="27"/>
      <c r="GK98" s="27"/>
      <c r="GL98" s="27"/>
      <c r="GM98" s="27"/>
      <c r="GN98" s="27"/>
      <c r="GO98" s="27"/>
    </row>
    <row r="99" spans="1:197" ht="16.5" customHeight="1">
      <c r="A99" s="241" t="s">
        <v>221</v>
      </c>
      <c r="B99" s="75">
        <v>3</v>
      </c>
      <c r="C99" s="163">
        <v>0</v>
      </c>
      <c r="D99" s="75">
        <v>178</v>
      </c>
      <c r="E99" s="62">
        <v>0</v>
      </c>
      <c r="F99" s="243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  <c r="BV99" s="27"/>
      <c r="BW99" s="27"/>
      <c r="BX99" s="27"/>
      <c r="BY99" s="27"/>
      <c r="BZ99" s="27"/>
      <c r="CA99" s="27"/>
      <c r="CB99" s="27"/>
      <c r="CC99" s="27"/>
      <c r="CD99" s="27"/>
      <c r="CE99" s="27"/>
      <c r="CF99" s="27"/>
      <c r="CG99" s="27"/>
      <c r="CH99" s="27"/>
      <c r="CI99" s="27"/>
      <c r="CJ99" s="27"/>
      <c r="CK99" s="27"/>
      <c r="CL99" s="27"/>
      <c r="CM99" s="27"/>
      <c r="CN99" s="27"/>
      <c r="CO99" s="27"/>
      <c r="CP99" s="27"/>
      <c r="CQ99" s="27"/>
      <c r="CR99" s="27"/>
      <c r="CS99" s="27"/>
      <c r="CT99" s="27"/>
      <c r="CU99" s="27"/>
      <c r="CV99" s="27"/>
      <c r="CW99" s="27"/>
      <c r="CX99" s="27"/>
      <c r="CY99" s="27"/>
      <c r="CZ99" s="27"/>
      <c r="DA99" s="27"/>
      <c r="DB99" s="27"/>
      <c r="DC99" s="27"/>
      <c r="DD99" s="27"/>
      <c r="DE99" s="27"/>
      <c r="DF99" s="27"/>
      <c r="DG99" s="27"/>
      <c r="DH99" s="27"/>
      <c r="DI99" s="27"/>
      <c r="DJ99" s="27"/>
      <c r="DK99" s="27"/>
      <c r="DL99" s="27"/>
      <c r="DM99" s="27"/>
      <c r="DN99" s="27"/>
      <c r="DO99" s="27"/>
      <c r="DP99" s="27"/>
      <c r="DQ99" s="27"/>
      <c r="DR99" s="27"/>
      <c r="DS99" s="27"/>
      <c r="DT99" s="27"/>
      <c r="DU99" s="27"/>
      <c r="DV99" s="27"/>
      <c r="DW99" s="27"/>
      <c r="DX99" s="27"/>
      <c r="DY99" s="27"/>
      <c r="DZ99" s="27"/>
      <c r="EA99" s="27"/>
      <c r="EB99" s="27"/>
      <c r="EC99" s="27"/>
      <c r="ED99" s="27"/>
      <c r="EE99" s="27"/>
      <c r="EF99" s="27"/>
      <c r="EG99" s="27"/>
      <c r="EH99" s="27"/>
      <c r="EI99" s="27"/>
      <c r="EJ99" s="27"/>
      <c r="EK99" s="27"/>
      <c r="EL99" s="27"/>
      <c r="EM99" s="27"/>
      <c r="EN99" s="27"/>
      <c r="EO99" s="27"/>
      <c r="EP99" s="27"/>
      <c r="EQ99" s="27"/>
      <c r="ER99" s="27"/>
      <c r="ES99" s="27"/>
      <c r="ET99" s="27"/>
      <c r="EU99" s="27"/>
      <c r="EV99" s="27"/>
      <c r="EW99" s="27"/>
      <c r="EX99" s="27"/>
      <c r="EY99" s="27"/>
      <c r="EZ99" s="27"/>
      <c r="FA99" s="27"/>
      <c r="FB99" s="27"/>
      <c r="FC99" s="27"/>
      <c r="FD99" s="27"/>
      <c r="FE99" s="27"/>
      <c r="FF99" s="27"/>
      <c r="FG99" s="27"/>
      <c r="FH99" s="27"/>
      <c r="FI99" s="27"/>
      <c r="FJ99" s="27"/>
      <c r="FK99" s="27"/>
      <c r="FL99" s="27"/>
      <c r="FM99" s="27"/>
      <c r="FN99" s="27"/>
      <c r="FO99" s="27"/>
      <c r="FP99" s="27"/>
      <c r="FQ99" s="27"/>
      <c r="FR99" s="27"/>
      <c r="FS99" s="27"/>
      <c r="FT99" s="27"/>
      <c r="FU99" s="27"/>
      <c r="FV99" s="27"/>
      <c r="FW99" s="27"/>
      <c r="FX99" s="27"/>
      <c r="FY99" s="27"/>
      <c r="FZ99" s="27"/>
      <c r="GA99" s="27"/>
      <c r="GB99" s="27"/>
      <c r="GC99" s="27"/>
      <c r="GD99" s="27"/>
      <c r="GE99" s="27"/>
      <c r="GF99" s="27"/>
      <c r="GG99" s="27"/>
      <c r="GH99" s="27"/>
      <c r="GI99" s="27"/>
      <c r="GJ99" s="27"/>
      <c r="GK99" s="27"/>
      <c r="GL99" s="27"/>
      <c r="GM99" s="27"/>
      <c r="GN99" s="27"/>
      <c r="GO99" s="27"/>
    </row>
    <row r="100" spans="1:197" ht="16.5" customHeight="1">
      <c r="A100" s="241" t="s">
        <v>58</v>
      </c>
      <c r="B100" s="75">
        <v>1</v>
      </c>
      <c r="C100" s="163">
        <v>0</v>
      </c>
      <c r="D100" s="75">
        <v>29</v>
      </c>
      <c r="E100" s="62">
        <v>0</v>
      </c>
      <c r="F100" s="242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7"/>
      <c r="BV100" s="27"/>
      <c r="BW100" s="27"/>
      <c r="BX100" s="27"/>
      <c r="BY100" s="27"/>
      <c r="BZ100" s="27"/>
      <c r="CA100" s="27"/>
      <c r="CB100" s="27"/>
      <c r="CC100" s="27"/>
      <c r="CD100" s="27"/>
      <c r="CE100" s="27"/>
      <c r="CF100" s="27"/>
      <c r="CG100" s="27"/>
      <c r="CH100" s="27"/>
      <c r="CI100" s="27"/>
      <c r="CJ100" s="27"/>
      <c r="CK100" s="27"/>
      <c r="CL100" s="27"/>
      <c r="CM100" s="27"/>
      <c r="CN100" s="27"/>
      <c r="CO100" s="27"/>
      <c r="CP100" s="27"/>
      <c r="CQ100" s="27"/>
      <c r="CR100" s="27"/>
      <c r="CS100" s="27"/>
      <c r="CT100" s="27"/>
      <c r="CU100" s="27"/>
      <c r="CV100" s="27"/>
      <c r="CW100" s="27"/>
      <c r="CX100" s="27"/>
      <c r="CY100" s="27"/>
      <c r="CZ100" s="27"/>
      <c r="DA100" s="27"/>
      <c r="DB100" s="27"/>
      <c r="DC100" s="27"/>
      <c r="DD100" s="27"/>
      <c r="DE100" s="27"/>
      <c r="DF100" s="27"/>
      <c r="DG100" s="27"/>
      <c r="DH100" s="27"/>
      <c r="DI100" s="27"/>
      <c r="DJ100" s="27"/>
      <c r="DK100" s="27"/>
      <c r="DL100" s="27"/>
      <c r="DM100" s="27"/>
      <c r="DN100" s="27"/>
      <c r="DO100" s="27"/>
      <c r="DP100" s="27"/>
      <c r="DQ100" s="27"/>
      <c r="DR100" s="27"/>
      <c r="DS100" s="27"/>
      <c r="DT100" s="27"/>
      <c r="DU100" s="27"/>
      <c r="DV100" s="27"/>
      <c r="DW100" s="27"/>
      <c r="DX100" s="27"/>
      <c r="DY100" s="27"/>
      <c r="DZ100" s="27"/>
      <c r="EA100" s="27"/>
      <c r="EB100" s="27"/>
      <c r="EC100" s="27"/>
      <c r="ED100" s="27"/>
      <c r="EE100" s="27"/>
      <c r="EF100" s="27"/>
      <c r="EG100" s="27"/>
      <c r="EH100" s="27"/>
      <c r="EI100" s="27"/>
      <c r="EJ100" s="27"/>
      <c r="EK100" s="27"/>
      <c r="EL100" s="27"/>
      <c r="EM100" s="27"/>
      <c r="EN100" s="27"/>
      <c r="EO100" s="27"/>
      <c r="EP100" s="27"/>
      <c r="EQ100" s="27"/>
      <c r="ER100" s="27"/>
      <c r="ES100" s="27"/>
      <c r="ET100" s="27"/>
      <c r="EU100" s="27"/>
      <c r="EV100" s="27"/>
      <c r="EW100" s="27"/>
      <c r="EX100" s="27"/>
      <c r="EY100" s="27"/>
      <c r="EZ100" s="27"/>
      <c r="FA100" s="27"/>
      <c r="FB100" s="27"/>
      <c r="FC100" s="27"/>
      <c r="FD100" s="27"/>
      <c r="FE100" s="27"/>
      <c r="FF100" s="27"/>
      <c r="FG100" s="27"/>
      <c r="FH100" s="27"/>
      <c r="FI100" s="27"/>
      <c r="FJ100" s="27"/>
      <c r="FK100" s="27"/>
      <c r="FL100" s="27"/>
      <c r="FM100" s="27"/>
      <c r="FN100" s="27"/>
      <c r="FO100" s="27"/>
      <c r="FP100" s="27"/>
      <c r="FQ100" s="27"/>
      <c r="FR100" s="27"/>
      <c r="FS100" s="27"/>
      <c r="FT100" s="27"/>
      <c r="FU100" s="27"/>
      <c r="FV100" s="27"/>
      <c r="FW100" s="27"/>
      <c r="FX100" s="27"/>
      <c r="FY100" s="27"/>
      <c r="FZ100" s="27"/>
      <c r="GA100" s="27"/>
      <c r="GB100" s="27"/>
      <c r="GC100" s="27"/>
      <c r="GD100" s="27"/>
      <c r="GE100" s="27"/>
      <c r="GF100" s="27"/>
      <c r="GG100" s="27"/>
      <c r="GH100" s="27"/>
      <c r="GI100" s="27"/>
      <c r="GJ100" s="27"/>
      <c r="GK100" s="27"/>
      <c r="GL100" s="27"/>
      <c r="GM100" s="27"/>
      <c r="GN100" s="27"/>
      <c r="GO100" s="27"/>
    </row>
    <row r="101" spans="1:197" ht="16.5" customHeight="1">
      <c r="A101" s="241" t="s">
        <v>57</v>
      </c>
      <c r="B101" s="75">
        <v>4</v>
      </c>
      <c r="C101" s="163">
        <v>0</v>
      </c>
      <c r="D101" s="75">
        <v>199</v>
      </c>
      <c r="E101" s="62">
        <v>0</v>
      </c>
      <c r="F101" s="243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  <c r="BV101" s="27"/>
      <c r="BW101" s="27"/>
      <c r="BX101" s="27"/>
      <c r="BY101" s="27"/>
      <c r="BZ101" s="27"/>
      <c r="CA101" s="27"/>
      <c r="CB101" s="27"/>
      <c r="CC101" s="27"/>
      <c r="CD101" s="27"/>
      <c r="CE101" s="27"/>
      <c r="CF101" s="27"/>
      <c r="CG101" s="27"/>
      <c r="CH101" s="27"/>
      <c r="CI101" s="27"/>
      <c r="CJ101" s="27"/>
      <c r="CK101" s="27"/>
      <c r="CL101" s="27"/>
      <c r="CM101" s="27"/>
      <c r="CN101" s="27"/>
      <c r="CO101" s="27"/>
      <c r="CP101" s="27"/>
      <c r="CQ101" s="27"/>
      <c r="CR101" s="27"/>
      <c r="CS101" s="27"/>
      <c r="CT101" s="27"/>
      <c r="CU101" s="27"/>
      <c r="CV101" s="27"/>
      <c r="CW101" s="27"/>
      <c r="CX101" s="27"/>
      <c r="CY101" s="27"/>
      <c r="CZ101" s="27"/>
      <c r="DA101" s="27"/>
      <c r="DB101" s="27"/>
      <c r="DC101" s="27"/>
      <c r="DD101" s="27"/>
      <c r="DE101" s="27"/>
      <c r="DF101" s="27"/>
      <c r="DG101" s="27"/>
      <c r="DH101" s="27"/>
      <c r="DI101" s="27"/>
      <c r="DJ101" s="27"/>
      <c r="DK101" s="27"/>
      <c r="DL101" s="27"/>
      <c r="DM101" s="27"/>
      <c r="DN101" s="27"/>
      <c r="DO101" s="27"/>
      <c r="DP101" s="27"/>
      <c r="DQ101" s="27"/>
      <c r="DR101" s="27"/>
      <c r="DS101" s="27"/>
      <c r="DT101" s="27"/>
      <c r="DU101" s="27"/>
      <c r="DV101" s="27"/>
      <c r="DW101" s="27"/>
      <c r="DX101" s="27"/>
      <c r="DY101" s="27"/>
      <c r="DZ101" s="27"/>
      <c r="EA101" s="27"/>
      <c r="EB101" s="27"/>
      <c r="EC101" s="27"/>
      <c r="ED101" s="27"/>
      <c r="EE101" s="27"/>
      <c r="EF101" s="27"/>
      <c r="EG101" s="27"/>
      <c r="EH101" s="27"/>
      <c r="EI101" s="27"/>
      <c r="EJ101" s="27"/>
      <c r="EK101" s="27"/>
      <c r="EL101" s="27"/>
      <c r="EM101" s="27"/>
      <c r="EN101" s="27"/>
      <c r="EO101" s="27"/>
      <c r="EP101" s="27"/>
      <c r="EQ101" s="27"/>
      <c r="ER101" s="27"/>
      <c r="ES101" s="27"/>
      <c r="ET101" s="27"/>
      <c r="EU101" s="27"/>
      <c r="EV101" s="27"/>
      <c r="EW101" s="27"/>
      <c r="EX101" s="27"/>
      <c r="EY101" s="27"/>
      <c r="EZ101" s="27"/>
      <c r="FA101" s="27"/>
      <c r="FB101" s="27"/>
      <c r="FC101" s="27"/>
      <c r="FD101" s="27"/>
      <c r="FE101" s="27"/>
      <c r="FF101" s="27"/>
      <c r="FG101" s="27"/>
      <c r="FH101" s="27"/>
      <c r="FI101" s="27"/>
      <c r="FJ101" s="27"/>
      <c r="FK101" s="27"/>
      <c r="FL101" s="27"/>
      <c r="FM101" s="27"/>
      <c r="FN101" s="27"/>
      <c r="FO101" s="27"/>
      <c r="FP101" s="27"/>
      <c r="FQ101" s="27"/>
      <c r="FR101" s="27"/>
      <c r="FS101" s="27"/>
      <c r="FT101" s="27"/>
      <c r="FU101" s="27"/>
      <c r="FV101" s="27"/>
      <c r="FW101" s="27"/>
      <c r="FX101" s="27"/>
      <c r="FY101" s="27"/>
      <c r="FZ101" s="27"/>
      <c r="GA101" s="27"/>
      <c r="GB101" s="27"/>
      <c r="GC101" s="27"/>
      <c r="GD101" s="27"/>
      <c r="GE101" s="27"/>
      <c r="GF101" s="27"/>
      <c r="GG101" s="27"/>
      <c r="GH101" s="27"/>
      <c r="GI101" s="27"/>
      <c r="GJ101" s="27"/>
      <c r="GK101" s="27"/>
      <c r="GL101" s="27"/>
      <c r="GM101" s="27"/>
      <c r="GN101" s="27"/>
      <c r="GO101" s="27"/>
    </row>
    <row r="102" spans="1:197" ht="16.5" customHeight="1" thickBot="1">
      <c r="A102" s="241" t="s">
        <v>182</v>
      </c>
      <c r="B102" s="75">
        <v>2</v>
      </c>
      <c r="C102" s="163">
        <v>1</v>
      </c>
      <c r="D102" s="75">
        <v>40</v>
      </c>
      <c r="E102" s="62">
        <v>10</v>
      </c>
      <c r="F102" s="242" t="s">
        <v>165</v>
      </c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  <c r="BV102" s="27"/>
      <c r="BW102" s="27"/>
      <c r="BX102" s="27"/>
      <c r="BY102" s="27"/>
      <c r="BZ102" s="27"/>
      <c r="CA102" s="27"/>
      <c r="CB102" s="27"/>
      <c r="CC102" s="27"/>
      <c r="CD102" s="27"/>
      <c r="CE102" s="27"/>
      <c r="CF102" s="27"/>
      <c r="CG102" s="27"/>
      <c r="CH102" s="27"/>
      <c r="CI102" s="27"/>
      <c r="CJ102" s="27"/>
      <c r="CK102" s="27"/>
      <c r="CL102" s="27"/>
      <c r="CM102" s="27"/>
      <c r="CN102" s="27"/>
      <c r="CO102" s="27"/>
      <c r="CP102" s="27"/>
      <c r="CQ102" s="27"/>
      <c r="CR102" s="27"/>
      <c r="CS102" s="27"/>
      <c r="CT102" s="27"/>
      <c r="CU102" s="27"/>
      <c r="CV102" s="27"/>
      <c r="CW102" s="27"/>
      <c r="CX102" s="27"/>
      <c r="CY102" s="27"/>
      <c r="CZ102" s="27"/>
      <c r="DA102" s="27"/>
      <c r="DB102" s="27"/>
      <c r="DC102" s="27"/>
      <c r="DD102" s="27"/>
      <c r="DE102" s="27"/>
      <c r="DF102" s="27"/>
      <c r="DG102" s="27"/>
      <c r="DH102" s="27"/>
      <c r="DI102" s="27"/>
      <c r="DJ102" s="27"/>
      <c r="DK102" s="27"/>
      <c r="DL102" s="27"/>
      <c r="DM102" s="27"/>
      <c r="DN102" s="27"/>
      <c r="DO102" s="27"/>
      <c r="DP102" s="27"/>
      <c r="DQ102" s="27"/>
      <c r="DR102" s="27"/>
      <c r="DS102" s="27"/>
      <c r="DT102" s="27"/>
      <c r="DU102" s="27"/>
      <c r="DV102" s="27"/>
      <c r="DW102" s="27"/>
      <c r="DX102" s="27"/>
      <c r="DY102" s="27"/>
      <c r="DZ102" s="27"/>
      <c r="EA102" s="27"/>
      <c r="EB102" s="27"/>
      <c r="EC102" s="27"/>
      <c r="ED102" s="27"/>
      <c r="EE102" s="27"/>
      <c r="EF102" s="27"/>
      <c r="EG102" s="27"/>
      <c r="EH102" s="27"/>
      <c r="EI102" s="27"/>
      <c r="EJ102" s="27"/>
      <c r="EK102" s="27"/>
      <c r="EL102" s="27"/>
      <c r="EM102" s="27"/>
      <c r="EN102" s="27"/>
      <c r="EO102" s="27"/>
      <c r="EP102" s="27"/>
      <c r="EQ102" s="27"/>
      <c r="ER102" s="27"/>
      <c r="ES102" s="27"/>
      <c r="ET102" s="27"/>
      <c r="EU102" s="27"/>
      <c r="EV102" s="27"/>
      <c r="EW102" s="27"/>
      <c r="EX102" s="27"/>
      <c r="EY102" s="27"/>
      <c r="EZ102" s="27"/>
      <c r="FA102" s="27"/>
      <c r="FB102" s="27"/>
      <c r="FC102" s="27"/>
      <c r="FD102" s="27"/>
      <c r="FE102" s="27"/>
      <c r="FF102" s="27"/>
      <c r="FG102" s="27"/>
      <c r="FH102" s="27"/>
      <c r="FI102" s="27"/>
      <c r="FJ102" s="27"/>
      <c r="FK102" s="27"/>
      <c r="FL102" s="27"/>
      <c r="FM102" s="27"/>
      <c r="FN102" s="27"/>
      <c r="FO102" s="27"/>
      <c r="FP102" s="27"/>
      <c r="FQ102" s="27"/>
      <c r="FR102" s="27"/>
      <c r="FS102" s="27"/>
      <c r="FT102" s="27"/>
      <c r="FU102" s="27"/>
      <c r="FV102" s="27"/>
      <c r="FW102" s="27"/>
      <c r="FX102" s="27"/>
      <c r="FY102" s="27"/>
      <c r="FZ102" s="27"/>
      <c r="GA102" s="27"/>
      <c r="GB102" s="27"/>
      <c r="GC102" s="27"/>
      <c r="GD102" s="27"/>
      <c r="GE102" s="27"/>
      <c r="GF102" s="27"/>
      <c r="GG102" s="27"/>
      <c r="GH102" s="27"/>
      <c r="GI102" s="27"/>
      <c r="GJ102" s="27"/>
      <c r="GK102" s="27"/>
      <c r="GL102" s="27"/>
      <c r="GM102" s="27"/>
      <c r="GN102" s="27"/>
      <c r="GO102" s="27"/>
    </row>
    <row r="103" spans="1:197" ht="16.5" customHeight="1" thickBot="1">
      <c r="A103" s="341" t="s">
        <v>241</v>
      </c>
      <c r="B103" s="334">
        <f>SUM(B104:B115)</f>
        <v>53</v>
      </c>
      <c r="C103" s="335">
        <f>SUM(C104:C115)</f>
        <v>8</v>
      </c>
      <c r="D103" s="334">
        <f>SUM(D104:D115)</f>
        <v>8457</v>
      </c>
      <c r="E103" s="337">
        <f>SUM(E104:E115)</f>
        <v>2479</v>
      </c>
      <c r="F103" s="33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  <c r="BV103" s="27"/>
      <c r="BW103" s="27"/>
      <c r="BX103" s="27"/>
      <c r="BY103" s="27"/>
      <c r="BZ103" s="27"/>
      <c r="CA103" s="27"/>
      <c r="CB103" s="27"/>
      <c r="CC103" s="27"/>
      <c r="CD103" s="27"/>
      <c r="CE103" s="27"/>
      <c r="CF103" s="27"/>
      <c r="CG103" s="27"/>
      <c r="CH103" s="27"/>
      <c r="CI103" s="27"/>
      <c r="CJ103" s="27"/>
      <c r="CK103" s="27"/>
      <c r="CL103" s="27"/>
      <c r="CM103" s="27"/>
      <c r="CN103" s="27"/>
      <c r="CO103" s="27"/>
      <c r="CP103" s="27"/>
      <c r="CQ103" s="27"/>
      <c r="CR103" s="27"/>
      <c r="CS103" s="27"/>
      <c r="CT103" s="27"/>
      <c r="CU103" s="27"/>
      <c r="CV103" s="27"/>
      <c r="CW103" s="27"/>
      <c r="CX103" s="27"/>
      <c r="CY103" s="27"/>
      <c r="CZ103" s="27"/>
      <c r="DA103" s="27"/>
      <c r="DB103" s="27"/>
      <c r="DC103" s="27"/>
      <c r="DD103" s="27"/>
      <c r="DE103" s="27"/>
      <c r="DF103" s="27"/>
      <c r="DG103" s="27"/>
      <c r="DH103" s="27"/>
      <c r="DI103" s="27"/>
      <c r="DJ103" s="27"/>
      <c r="DK103" s="27"/>
      <c r="DL103" s="27"/>
      <c r="DM103" s="27"/>
      <c r="DN103" s="27"/>
      <c r="DO103" s="27"/>
      <c r="DP103" s="27"/>
      <c r="DQ103" s="27"/>
      <c r="DR103" s="27"/>
      <c r="DS103" s="27"/>
      <c r="DT103" s="27"/>
      <c r="DU103" s="27"/>
      <c r="DV103" s="27"/>
      <c r="DW103" s="27"/>
      <c r="DX103" s="27"/>
      <c r="DY103" s="27"/>
      <c r="DZ103" s="27"/>
      <c r="EA103" s="27"/>
      <c r="EB103" s="27"/>
      <c r="EC103" s="27"/>
      <c r="ED103" s="27"/>
      <c r="EE103" s="27"/>
      <c r="EF103" s="27"/>
      <c r="EG103" s="27"/>
      <c r="EH103" s="27"/>
      <c r="EI103" s="27"/>
      <c r="EJ103" s="27"/>
      <c r="EK103" s="27"/>
      <c r="EL103" s="27"/>
      <c r="EM103" s="27"/>
      <c r="EN103" s="27"/>
      <c r="EO103" s="27"/>
      <c r="EP103" s="27"/>
      <c r="EQ103" s="27"/>
      <c r="ER103" s="27"/>
      <c r="ES103" s="27"/>
      <c r="ET103" s="27"/>
      <c r="EU103" s="27"/>
      <c r="EV103" s="27"/>
      <c r="EW103" s="27"/>
      <c r="EX103" s="27"/>
      <c r="EY103" s="27"/>
      <c r="EZ103" s="27"/>
      <c r="FA103" s="27"/>
      <c r="FB103" s="27"/>
      <c r="FC103" s="27"/>
      <c r="FD103" s="27"/>
      <c r="FE103" s="27"/>
      <c r="FF103" s="27"/>
      <c r="FG103" s="27"/>
      <c r="FH103" s="27"/>
      <c r="FI103" s="27"/>
      <c r="FJ103" s="27"/>
      <c r="FK103" s="27"/>
      <c r="FL103" s="27"/>
      <c r="FM103" s="27"/>
      <c r="FN103" s="27"/>
      <c r="FO103" s="27"/>
      <c r="FP103" s="27"/>
      <c r="FQ103" s="27"/>
      <c r="FR103" s="27"/>
      <c r="FS103" s="27"/>
      <c r="FT103" s="27"/>
      <c r="FU103" s="27"/>
      <c r="FV103" s="27"/>
      <c r="FW103" s="27"/>
      <c r="FX103" s="27"/>
      <c r="FY103" s="27"/>
      <c r="FZ103" s="27"/>
      <c r="GA103" s="27"/>
      <c r="GB103" s="27"/>
      <c r="GC103" s="27"/>
      <c r="GD103" s="27"/>
      <c r="GE103" s="27"/>
      <c r="GF103" s="27"/>
      <c r="GG103" s="27"/>
      <c r="GH103" s="27"/>
      <c r="GI103" s="27"/>
      <c r="GJ103" s="27"/>
      <c r="GK103" s="27"/>
      <c r="GL103" s="27"/>
      <c r="GM103" s="27"/>
      <c r="GN103" s="27"/>
      <c r="GO103" s="27"/>
    </row>
    <row r="104" spans="1:197" ht="16.5" customHeight="1" thickTop="1">
      <c r="A104" s="241" t="s">
        <v>213</v>
      </c>
      <c r="B104" s="75">
        <v>6</v>
      </c>
      <c r="C104" s="163">
        <v>2</v>
      </c>
      <c r="D104" s="75">
        <v>654</v>
      </c>
      <c r="E104" s="62">
        <v>260</v>
      </c>
      <c r="F104" s="242" t="s">
        <v>193</v>
      </c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27"/>
      <c r="BV104" s="27"/>
      <c r="BW104" s="27"/>
      <c r="BX104" s="27"/>
      <c r="BY104" s="27"/>
      <c r="BZ104" s="27"/>
      <c r="CA104" s="27"/>
      <c r="CB104" s="27"/>
      <c r="CC104" s="27"/>
      <c r="CD104" s="27"/>
      <c r="CE104" s="27"/>
      <c r="CF104" s="27"/>
      <c r="CG104" s="27"/>
      <c r="CH104" s="27"/>
      <c r="CI104" s="27"/>
      <c r="CJ104" s="27"/>
      <c r="CK104" s="27"/>
      <c r="CL104" s="27"/>
      <c r="CM104" s="27"/>
      <c r="CN104" s="27"/>
      <c r="CO104" s="27"/>
      <c r="CP104" s="27"/>
      <c r="CQ104" s="27"/>
      <c r="CR104" s="27"/>
      <c r="CS104" s="27"/>
      <c r="CT104" s="27"/>
      <c r="CU104" s="27"/>
      <c r="CV104" s="27"/>
      <c r="CW104" s="27"/>
      <c r="CX104" s="27"/>
      <c r="CY104" s="27"/>
      <c r="CZ104" s="27"/>
      <c r="DA104" s="27"/>
      <c r="DB104" s="27"/>
      <c r="DC104" s="27"/>
      <c r="DD104" s="27"/>
      <c r="DE104" s="27"/>
      <c r="DF104" s="27"/>
      <c r="DG104" s="27"/>
      <c r="DH104" s="27"/>
      <c r="DI104" s="27"/>
      <c r="DJ104" s="27"/>
      <c r="DK104" s="27"/>
      <c r="DL104" s="27"/>
      <c r="DM104" s="27"/>
      <c r="DN104" s="27"/>
      <c r="DO104" s="27"/>
      <c r="DP104" s="27"/>
      <c r="DQ104" s="27"/>
      <c r="DR104" s="27"/>
      <c r="DS104" s="27"/>
      <c r="DT104" s="27"/>
      <c r="DU104" s="27"/>
      <c r="DV104" s="27"/>
      <c r="DW104" s="27"/>
      <c r="DX104" s="27"/>
      <c r="DY104" s="27"/>
      <c r="DZ104" s="27"/>
      <c r="EA104" s="27"/>
      <c r="EB104" s="27"/>
      <c r="EC104" s="27"/>
      <c r="ED104" s="27"/>
      <c r="EE104" s="27"/>
      <c r="EF104" s="27"/>
      <c r="EG104" s="27"/>
      <c r="EH104" s="27"/>
      <c r="EI104" s="27"/>
      <c r="EJ104" s="27"/>
      <c r="EK104" s="27"/>
      <c r="EL104" s="27"/>
      <c r="EM104" s="27"/>
      <c r="EN104" s="27"/>
      <c r="EO104" s="27"/>
      <c r="EP104" s="27"/>
      <c r="EQ104" s="27"/>
      <c r="ER104" s="27"/>
      <c r="ES104" s="27"/>
      <c r="ET104" s="27"/>
      <c r="EU104" s="27"/>
      <c r="EV104" s="27"/>
      <c r="EW104" s="27"/>
      <c r="EX104" s="27"/>
      <c r="EY104" s="27"/>
      <c r="EZ104" s="27"/>
      <c r="FA104" s="27"/>
      <c r="FB104" s="27"/>
      <c r="FC104" s="27"/>
      <c r="FD104" s="27"/>
      <c r="FE104" s="27"/>
      <c r="FF104" s="27"/>
      <c r="FG104" s="27"/>
      <c r="FH104" s="27"/>
      <c r="FI104" s="27"/>
      <c r="FJ104" s="27"/>
      <c r="FK104" s="27"/>
      <c r="FL104" s="27"/>
      <c r="FM104" s="27"/>
      <c r="FN104" s="27"/>
      <c r="FO104" s="27"/>
      <c r="FP104" s="27"/>
      <c r="FQ104" s="27"/>
      <c r="FR104" s="27"/>
      <c r="FS104" s="27"/>
      <c r="FT104" s="27"/>
      <c r="FU104" s="27"/>
      <c r="FV104" s="27"/>
      <c r="FW104" s="27"/>
      <c r="FX104" s="27"/>
      <c r="FY104" s="27"/>
      <c r="FZ104" s="27"/>
      <c r="GA104" s="27"/>
      <c r="GB104" s="27"/>
      <c r="GC104" s="27"/>
      <c r="GD104" s="27"/>
      <c r="GE104" s="27"/>
      <c r="GF104" s="27"/>
      <c r="GG104" s="27"/>
      <c r="GH104" s="27"/>
      <c r="GI104" s="27"/>
      <c r="GJ104" s="27"/>
      <c r="GK104" s="27"/>
      <c r="GL104" s="27"/>
      <c r="GM104" s="27"/>
      <c r="GN104" s="27"/>
      <c r="GO104" s="27"/>
    </row>
    <row r="105" spans="1:197" ht="16.5" customHeight="1">
      <c r="A105" s="241" t="s">
        <v>211</v>
      </c>
      <c r="B105" s="75">
        <v>5</v>
      </c>
      <c r="C105" s="163">
        <v>1</v>
      </c>
      <c r="D105" s="75">
        <v>1639</v>
      </c>
      <c r="E105" s="62">
        <v>1356</v>
      </c>
      <c r="F105" s="242" t="s">
        <v>166</v>
      </c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  <c r="BV105" s="27"/>
      <c r="BW105" s="27"/>
      <c r="BX105" s="27"/>
      <c r="BY105" s="27"/>
      <c r="BZ105" s="27"/>
      <c r="CA105" s="27"/>
      <c r="CB105" s="27"/>
      <c r="CC105" s="27"/>
      <c r="CD105" s="27"/>
      <c r="CE105" s="27"/>
      <c r="CF105" s="27"/>
      <c r="CG105" s="27"/>
      <c r="CH105" s="27"/>
      <c r="CI105" s="27"/>
      <c r="CJ105" s="27"/>
      <c r="CK105" s="27"/>
      <c r="CL105" s="27"/>
      <c r="CM105" s="27"/>
      <c r="CN105" s="27"/>
      <c r="CO105" s="27"/>
      <c r="CP105" s="27"/>
      <c r="CQ105" s="27"/>
      <c r="CR105" s="27"/>
      <c r="CS105" s="27"/>
      <c r="CT105" s="27"/>
      <c r="CU105" s="27"/>
      <c r="CV105" s="27"/>
      <c r="CW105" s="27"/>
      <c r="CX105" s="27"/>
      <c r="CY105" s="27"/>
      <c r="CZ105" s="27"/>
      <c r="DA105" s="27"/>
      <c r="DB105" s="27"/>
      <c r="DC105" s="27"/>
      <c r="DD105" s="27"/>
      <c r="DE105" s="27"/>
      <c r="DF105" s="27"/>
      <c r="DG105" s="27"/>
      <c r="DH105" s="27"/>
      <c r="DI105" s="27"/>
      <c r="DJ105" s="27"/>
      <c r="DK105" s="27"/>
      <c r="DL105" s="27"/>
      <c r="DM105" s="27"/>
      <c r="DN105" s="27"/>
      <c r="DO105" s="27"/>
      <c r="DP105" s="27"/>
      <c r="DQ105" s="27"/>
      <c r="DR105" s="27"/>
      <c r="DS105" s="27"/>
      <c r="DT105" s="27"/>
      <c r="DU105" s="27"/>
      <c r="DV105" s="27"/>
      <c r="DW105" s="27"/>
      <c r="DX105" s="27"/>
      <c r="DY105" s="27"/>
      <c r="DZ105" s="27"/>
      <c r="EA105" s="27"/>
      <c r="EB105" s="27"/>
      <c r="EC105" s="27"/>
      <c r="ED105" s="27"/>
      <c r="EE105" s="27"/>
      <c r="EF105" s="27"/>
      <c r="EG105" s="27"/>
      <c r="EH105" s="27"/>
      <c r="EI105" s="27"/>
      <c r="EJ105" s="27"/>
      <c r="EK105" s="27"/>
      <c r="EL105" s="27"/>
      <c r="EM105" s="27"/>
      <c r="EN105" s="27"/>
      <c r="EO105" s="27"/>
      <c r="EP105" s="27"/>
      <c r="EQ105" s="27"/>
      <c r="ER105" s="27"/>
      <c r="ES105" s="27"/>
      <c r="ET105" s="27"/>
      <c r="EU105" s="27"/>
      <c r="EV105" s="27"/>
      <c r="EW105" s="27"/>
      <c r="EX105" s="27"/>
      <c r="EY105" s="27"/>
      <c r="EZ105" s="27"/>
      <c r="FA105" s="27"/>
      <c r="FB105" s="27"/>
      <c r="FC105" s="27"/>
      <c r="FD105" s="27"/>
      <c r="FE105" s="27"/>
      <c r="FF105" s="27"/>
      <c r="FG105" s="27"/>
      <c r="FH105" s="27"/>
      <c r="FI105" s="27"/>
      <c r="FJ105" s="27"/>
      <c r="FK105" s="27"/>
      <c r="FL105" s="27"/>
      <c r="FM105" s="27"/>
      <c r="FN105" s="27"/>
      <c r="FO105" s="27"/>
      <c r="FP105" s="27"/>
      <c r="FQ105" s="27"/>
      <c r="FR105" s="27"/>
      <c r="FS105" s="27"/>
      <c r="FT105" s="27"/>
      <c r="FU105" s="27"/>
      <c r="FV105" s="27"/>
      <c r="FW105" s="27"/>
      <c r="FX105" s="27"/>
      <c r="FY105" s="27"/>
      <c r="FZ105" s="27"/>
      <c r="GA105" s="27"/>
      <c r="GB105" s="27"/>
      <c r="GC105" s="27"/>
      <c r="GD105" s="27"/>
      <c r="GE105" s="27"/>
      <c r="GF105" s="27"/>
      <c r="GG105" s="27"/>
      <c r="GH105" s="27"/>
      <c r="GI105" s="27"/>
      <c r="GJ105" s="27"/>
      <c r="GK105" s="27"/>
      <c r="GL105" s="27"/>
      <c r="GM105" s="27"/>
      <c r="GN105" s="27"/>
      <c r="GO105" s="27"/>
    </row>
    <row r="106" spans="1:197" ht="16.5" customHeight="1">
      <c r="A106" s="241" t="s">
        <v>212</v>
      </c>
      <c r="B106" s="75">
        <v>2</v>
      </c>
      <c r="C106" s="163">
        <v>0</v>
      </c>
      <c r="D106" s="75">
        <v>52</v>
      </c>
      <c r="E106" s="62">
        <v>0</v>
      </c>
      <c r="F106" s="242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27"/>
      <c r="BV106" s="27"/>
      <c r="BW106" s="27"/>
      <c r="BX106" s="27"/>
      <c r="BY106" s="27"/>
      <c r="BZ106" s="27"/>
      <c r="CA106" s="27"/>
      <c r="CB106" s="27"/>
      <c r="CC106" s="27"/>
      <c r="CD106" s="27"/>
      <c r="CE106" s="27"/>
      <c r="CF106" s="27"/>
      <c r="CG106" s="27"/>
      <c r="CH106" s="27"/>
      <c r="CI106" s="27"/>
      <c r="CJ106" s="27"/>
      <c r="CK106" s="27"/>
      <c r="CL106" s="27"/>
      <c r="CM106" s="27"/>
      <c r="CN106" s="27"/>
      <c r="CO106" s="27"/>
      <c r="CP106" s="27"/>
      <c r="CQ106" s="27"/>
      <c r="CR106" s="27"/>
      <c r="CS106" s="27"/>
      <c r="CT106" s="27"/>
      <c r="CU106" s="27"/>
      <c r="CV106" s="27"/>
      <c r="CW106" s="27"/>
      <c r="CX106" s="27"/>
      <c r="CY106" s="27"/>
      <c r="CZ106" s="27"/>
      <c r="DA106" s="27"/>
      <c r="DB106" s="27"/>
      <c r="DC106" s="27"/>
      <c r="DD106" s="27"/>
      <c r="DE106" s="27"/>
      <c r="DF106" s="27"/>
      <c r="DG106" s="27"/>
      <c r="DH106" s="27"/>
      <c r="DI106" s="27"/>
      <c r="DJ106" s="27"/>
      <c r="DK106" s="27"/>
      <c r="DL106" s="27"/>
      <c r="DM106" s="27"/>
      <c r="DN106" s="27"/>
      <c r="DO106" s="27"/>
      <c r="DP106" s="27"/>
      <c r="DQ106" s="27"/>
      <c r="DR106" s="27"/>
      <c r="DS106" s="27"/>
      <c r="DT106" s="27"/>
      <c r="DU106" s="27"/>
      <c r="DV106" s="27"/>
      <c r="DW106" s="27"/>
      <c r="DX106" s="27"/>
      <c r="DY106" s="27"/>
      <c r="DZ106" s="27"/>
      <c r="EA106" s="27"/>
      <c r="EB106" s="27"/>
      <c r="EC106" s="27"/>
      <c r="ED106" s="27"/>
      <c r="EE106" s="27"/>
      <c r="EF106" s="27"/>
      <c r="EG106" s="27"/>
      <c r="EH106" s="27"/>
      <c r="EI106" s="27"/>
      <c r="EJ106" s="27"/>
      <c r="EK106" s="27"/>
      <c r="EL106" s="27"/>
      <c r="EM106" s="27"/>
      <c r="EN106" s="27"/>
      <c r="EO106" s="27"/>
      <c r="EP106" s="27"/>
      <c r="EQ106" s="27"/>
      <c r="ER106" s="27"/>
      <c r="ES106" s="27"/>
      <c r="ET106" s="27"/>
      <c r="EU106" s="27"/>
      <c r="EV106" s="27"/>
      <c r="EW106" s="27"/>
      <c r="EX106" s="27"/>
      <c r="EY106" s="27"/>
      <c r="EZ106" s="27"/>
      <c r="FA106" s="27"/>
      <c r="FB106" s="27"/>
      <c r="FC106" s="27"/>
      <c r="FD106" s="27"/>
      <c r="FE106" s="27"/>
      <c r="FF106" s="27"/>
      <c r="FG106" s="27"/>
      <c r="FH106" s="27"/>
      <c r="FI106" s="27"/>
      <c r="FJ106" s="27"/>
      <c r="FK106" s="27"/>
      <c r="FL106" s="27"/>
      <c r="FM106" s="27"/>
      <c r="FN106" s="27"/>
      <c r="FO106" s="27"/>
      <c r="FP106" s="27"/>
      <c r="FQ106" s="27"/>
      <c r="FR106" s="27"/>
      <c r="FS106" s="27"/>
      <c r="FT106" s="27"/>
      <c r="FU106" s="27"/>
      <c r="FV106" s="27"/>
      <c r="FW106" s="27"/>
      <c r="FX106" s="27"/>
      <c r="FY106" s="27"/>
      <c r="FZ106" s="27"/>
      <c r="GA106" s="27"/>
      <c r="GB106" s="27"/>
      <c r="GC106" s="27"/>
      <c r="GD106" s="27"/>
      <c r="GE106" s="27"/>
      <c r="GF106" s="27"/>
      <c r="GG106" s="27"/>
      <c r="GH106" s="27"/>
      <c r="GI106" s="27"/>
      <c r="GJ106" s="27"/>
      <c r="GK106" s="27"/>
      <c r="GL106" s="27"/>
      <c r="GM106" s="27"/>
      <c r="GN106" s="27"/>
      <c r="GO106" s="27"/>
    </row>
    <row r="107" spans="1:197" ht="16.5" customHeight="1">
      <c r="A107" s="241" t="s">
        <v>208</v>
      </c>
      <c r="B107" s="75">
        <v>1</v>
      </c>
      <c r="C107" s="163">
        <v>0</v>
      </c>
      <c r="D107" s="75">
        <v>264</v>
      </c>
      <c r="E107" s="62">
        <v>0</v>
      </c>
      <c r="F107" s="24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27"/>
      <c r="BZ107" s="27"/>
      <c r="CA107" s="27"/>
      <c r="CB107" s="27"/>
      <c r="CC107" s="27"/>
      <c r="CD107" s="27"/>
      <c r="CE107" s="27"/>
      <c r="CF107" s="27"/>
      <c r="CG107" s="27"/>
      <c r="CH107" s="27"/>
      <c r="CI107" s="27"/>
      <c r="CJ107" s="27"/>
      <c r="CK107" s="27"/>
      <c r="CL107" s="27"/>
      <c r="CM107" s="27"/>
      <c r="CN107" s="27"/>
      <c r="CO107" s="27"/>
      <c r="CP107" s="27"/>
      <c r="CQ107" s="27"/>
      <c r="CR107" s="27"/>
      <c r="CS107" s="27"/>
      <c r="CT107" s="27"/>
      <c r="CU107" s="27"/>
      <c r="CV107" s="27"/>
      <c r="CW107" s="27"/>
      <c r="CX107" s="27"/>
      <c r="CY107" s="27"/>
      <c r="CZ107" s="27"/>
      <c r="DA107" s="27"/>
      <c r="DB107" s="27"/>
      <c r="DC107" s="27"/>
      <c r="DD107" s="27"/>
      <c r="DE107" s="27"/>
      <c r="DF107" s="27"/>
      <c r="DG107" s="27"/>
      <c r="DH107" s="27"/>
      <c r="DI107" s="27"/>
      <c r="DJ107" s="27"/>
      <c r="DK107" s="27"/>
      <c r="DL107" s="27"/>
      <c r="DM107" s="27"/>
      <c r="DN107" s="27"/>
      <c r="DO107" s="27"/>
      <c r="DP107" s="27"/>
      <c r="DQ107" s="27"/>
      <c r="DR107" s="27"/>
      <c r="DS107" s="27"/>
      <c r="DT107" s="27"/>
      <c r="DU107" s="27"/>
      <c r="DV107" s="27"/>
      <c r="DW107" s="27"/>
      <c r="DX107" s="27"/>
      <c r="DY107" s="27"/>
      <c r="DZ107" s="27"/>
      <c r="EA107" s="27"/>
      <c r="EB107" s="27"/>
      <c r="EC107" s="27"/>
      <c r="ED107" s="27"/>
      <c r="EE107" s="27"/>
      <c r="EF107" s="27"/>
      <c r="EG107" s="27"/>
      <c r="EH107" s="27"/>
      <c r="EI107" s="27"/>
      <c r="EJ107" s="27"/>
      <c r="EK107" s="27"/>
      <c r="EL107" s="27"/>
      <c r="EM107" s="27"/>
      <c r="EN107" s="27"/>
      <c r="EO107" s="27"/>
      <c r="EP107" s="27"/>
      <c r="EQ107" s="27"/>
      <c r="ER107" s="27"/>
      <c r="ES107" s="27"/>
      <c r="ET107" s="27"/>
      <c r="EU107" s="27"/>
      <c r="EV107" s="27"/>
      <c r="EW107" s="27"/>
      <c r="EX107" s="27"/>
      <c r="EY107" s="27"/>
      <c r="EZ107" s="27"/>
      <c r="FA107" s="27"/>
      <c r="FB107" s="27"/>
      <c r="FC107" s="27"/>
      <c r="FD107" s="27"/>
      <c r="FE107" s="27"/>
      <c r="FF107" s="27"/>
      <c r="FG107" s="27"/>
      <c r="FH107" s="27"/>
      <c r="FI107" s="27"/>
      <c r="FJ107" s="27"/>
      <c r="FK107" s="27"/>
      <c r="FL107" s="27"/>
      <c r="FM107" s="27"/>
      <c r="FN107" s="27"/>
      <c r="FO107" s="27"/>
      <c r="FP107" s="27"/>
      <c r="FQ107" s="27"/>
      <c r="FR107" s="27"/>
      <c r="FS107" s="27"/>
      <c r="FT107" s="27"/>
      <c r="FU107" s="27"/>
      <c r="FV107" s="27"/>
      <c r="FW107" s="27"/>
      <c r="FX107" s="27"/>
      <c r="FY107" s="27"/>
      <c r="FZ107" s="27"/>
      <c r="GA107" s="27"/>
      <c r="GB107" s="27"/>
      <c r="GC107" s="27"/>
      <c r="GD107" s="27"/>
      <c r="GE107" s="27"/>
      <c r="GF107" s="27"/>
      <c r="GG107" s="27"/>
      <c r="GH107" s="27"/>
      <c r="GI107" s="27"/>
      <c r="GJ107" s="27"/>
      <c r="GK107" s="27"/>
      <c r="GL107" s="27"/>
      <c r="GM107" s="27"/>
      <c r="GN107" s="27"/>
      <c r="GO107" s="27"/>
    </row>
    <row r="108" spans="1:197" ht="16.5" customHeight="1">
      <c r="A108" s="241" t="s">
        <v>191</v>
      </c>
      <c r="B108" s="75">
        <v>3</v>
      </c>
      <c r="C108" s="163">
        <v>1</v>
      </c>
      <c r="D108" s="75">
        <v>486</v>
      </c>
      <c r="E108" s="62">
        <v>400</v>
      </c>
      <c r="F108" s="242" t="s">
        <v>192</v>
      </c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  <c r="CC108" s="27"/>
      <c r="CD108" s="27"/>
      <c r="CE108" s="27"/>
      <c r="CF108" s="27"/>
      <c r="CG108" s="27"/>
      <c r="CH108" s="27"/>
      <c r="CI108" s="27"/>
      <c r="CJ108" s="27"/>
      <c r="CK108" s="27"/>
      <c r="CL108" s="27"/>
      <c r="CM108" s="27"/>
      <c r="CN108" s="27"/>
      <c r="CO108" s="27"/>
      <c r="CP108" s="27"/>
      <c r="CQ108" s="27"/>
      <c r="CR108" s="27"/>
      <c r="CS108" s="27"/>
      <c r="CT108" s="27"/>
      <c r="CU108" s="27"/>
      <c r="CV108" s="27"/>
      <c r="CW108" s="27"/>
      <c r="CX108" s="27"/>
      <c r="CY108" s="27"/>
      <c r="CZ108" s="27"/>
      <c r="DA108" s="27"/>
      <c r="DB108" s="27"/>
      <c r="DC108" s="27"/>
      <c r="DD108" s="27"/>
      <c r="DE108" s="27"/>
      <c r="DF108" s="27"/>
      <c r="DG108" s="27"/>
      <c r="DH108" s="27"/>
      <c r="DI108" s="27"/>
      <c r="DJ108" s="27"/>
      <c r="DK108" s="27"/>
      <c r="DL108" s="27"/>
      <c r="DM108" s="27"/>
      <c r="DN108" s="27"/>
      <c r="DO108" s="27"/>
      <c r="DP108" s="27"/>
      <c r="DQ108" s="27"/>
      <c r="DR108" s="27"/>
      <c r="DS108" s="27"/>
      <c r="DT108" s="27"/>
      <c r="DU108" s="27"/>
      <c r="DV108" s="27"/>
      <c r="DW108" s="27"/>
      <c r="DX108" s="27"/>
      <c r="DY108" s="27"/>
      <c r="DZ108" s="27"/>
      <c r="EA108" s="27"/>
      <c r="EB108" s="27"/>
      <c r="EC108" s="27"/>
      <c r="ED108" s="27"/>
      <c r="EE108" s="27"/>
      <c r="EF108" s="27"/>
      <c r="EG108" s="27"/>
      <c r="EH108" s="27"/>
      <c r="EI108" s="27"/>
      <c r="EJ108" s="27"/>
      <c r="EK108" s="27"/>
      <c r="EL108" s="27"/>
      <c r="EM108" s="27"/>
      <c r="EN108" s="27"/>
      <c r="EO108" s="27"/>
      <c r="EP108" s="27"/>
      <c r="EQ108" s="27"/>
      <c r="ER108" s="27"/>
      <c r="ES108" s="27"/>
      <c r="ET108" s="27"/>
      <c r="EU108" s="27"/>
      <c r="EV108" s="27"/>
      <c r="EW108" s="27"/>
      <c r="EX108" s="27"/>
      <c r="EY108" s="27"/>
      <c r="EZ108" s="27"/>
      <c r="FA108" s="27"/>
      <c r="FB108" s="27"/>
      <c r="FC108" s="27"/>
      <c r="FD108" s="27"/>
      <c r="FE108" s="27"/>
      <c r="FF108" s="27"/>
      <c r="FG108" s="27"/>
      <c r="FH108" s="27"/>
      <c r="FI108" s="27"/>
      <c r="FJ108" s="27"/>
      <c r="FK108" s="27"/>
      <c r="FL108" s="27"/>
      <c r="FM108" s="27"/>
      <c r="FN108" s="27"/>
      <c r="FO108" s="27"/>
      <c r="FP108" s="27"/>
      <c r="FQ108" s="27"/>
      <c r="FR108" s="27"/>
      <c r="FS108" s="27"/>
      <c r="FT108" s="27"/>
      <c r="FU108" s="27"/>
      <c r="FV108" s="27"/>
      <c r="FW108" s="27"/>
      <c r="FX108" s="27"/>
      <c r="FY108" s="27"/>
      <c r="FZ108" s="27"/>
      <c r="GA108" s="27"/>
      <c r="GB108" s="27"/>
      <c r="GC108" s="27"/>
      <c r="GD108" s="27"/>
      <c r="GE108" s="27"/>
      <c r="GF108" s="27"/>
      <c r="GG108" s="27"/>
      <c r="GH108" s="27"/>
      <c r="GI108" s="27"/>
      <c r="GJ108" s="27"/>
      <c r="GK108" s="27"/>
      <c r="GL108" s="27"/>
      <c r="GM108" s="27"/>
      <c r="GN108" s="27"/>
      <c r="GO108" s="27"/>
    </row>
    <row r="109" spans="1:197" ht="16.5" customHeight="1">
      <c r="A109" s="241" t="s">
        <v>207</v>
      </c>
      <c r="B109" s="75">
        <v>7</v>
      </c>
      <c r="C109" s="163">
        <v>1</v>
      </c>
      <c r="D109" s="75">
        <v>2485</v>
      </c>
      <c r="E109" s="62">
        <v>10</v>
      </c>
      <c r="F109" s="242" t="s">
        <v>165</v>
      </c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27"/>
      <c r="BV109" s="27"/>
      <c r="BW109" s="27"/>
      <c r="BX109" s="27"/>
      <c r="BY109" s="27"/>
      <c r="BZ109" s="27"/>
      <c r="CA109" s="27"/>
      <c r="CB109" s="27"/>
      <c r="CC109" s="27"/>
      <c r="CD109" s="27"/>
      <c r="CE109" s="27"/>
      <c r="CF109" s="27"/>
      <c r="CG109" s="27"/>
      <c r="CH109" s="27"/>
      <c r="CI109" s="27"/>
      <c r="CJ109" s="27"/>
      <c r="CK109" s="27"/>
      <c r="CL109" s="27"/>
      <c r="CM109" s="27"/>
      <c r="CN109" s="27"/>
      <c r="CO109" s="27"/>
      <c r="CP109" s="27"/>
      <c r="CQ109" s="27"/>
      <c r="CR109" s="27"/>
      <c r="CS109" s="27"/>
      <c r="CT109" s="27"/>
      <c r="CU109" s="27"/>
      <c r="CV109" s="27"/>
      <c r="CW109" s="27"/>
      <c r="CX109" s="27"/>
      <c r="CY109" s="27"/>
      <c r="CZ109" s="27"/>
      <c r="DA109" s="27"/>
      <c r="DB109" s="27"/>
      <c r="DC109" s="27"/>
      <c r="DD109" s="27"/>
      <c r="DE109" s="27"/>
      <c r="DF109" s="27"/>
      <c r="DG109" s="27"/>
      <c r="DH109" s="27"/>
      <c r="DI109" s="27"/>
      <c r="DJ109" s="27"/>
      <c r="DK109" s="27"/>
      <c r="DL109" s="27"/>
      <c r="DM109" s="27"/>
      <c r="DN109" s="27"/>
      <c r="DO109" s="27"/>
      <c r="DP109" s="27"/>
      <c r="DQ109" s="27"/>
      <c r="DR109" s="27"/>
      <c r="DS109" s="27"/>
      <c r="DT109" s="27"/>
      <c r="DU109" s="27"/>
      <c r="DV109" s="27"/>
      <c r="DW109" s="27"/>
      <c r="DX109" s="27"/>
      <c r="DY109" s="27"/>
      <c r="DZ109" s="27"/>
      <c r="EA109" s="27"/>
      <c r="EB109" s="27"/>
      <c r="EC109" s="27"/>
      <c r="ED109" s="27"/>
      <c r="EE109" s="27"/>
      <c r="EF109" s="27"/>
      <c r="EG109" s="27"/>
      <c r="EH109" s="27"/>
      <c r="EI109" s="27"/>
      <c r="EJ109" s="27"/>
      <c r="EK109" s="27"/>
      <c r="EL109" s="27"/>
      <c r="EM109" s="27"/>
      <c r="EN109" s="27"/>
      <c r="EO109" s="27"/>
      <c r="EP109" s="27"/>
      <c r="EQ109" s="27"/>
      <c r="ER109" s="27"/>
      <c r="ES109" s="27"/>
      <c r="ET109" s="27"/>
      <c r="EU109" s="27"/>
      <c r="EV109" s="27"/>
      <c r="EW109" s="27"/>
      <c r="EX109" s="27"/>
      <c r="EY109" s="27"/>
      <c r="EZ109" s="27"/>
      <c r="FA109" s="27"/>
      <c r="FB109" s="27"/>
      <c r="FC109" s="27"/>
      <c r="FD109" s="27"/>
      <c r="FE109" s="27"/>
      <c r="FF109" s="27"/>
      <c r="FG109" s="27"/>
      <c r="FH109" s="27"/>
      <c r="FI109" s="27"/>
      <c r="FJ109" s="27"/>
      <c r="FK109" s="27"/>
      <c r="FL109" s="27"/>
      <c r="FM109" s="27"/>
      <c r="FN109" s="27"/>
      <c r="FO109" s="27"/>
      <c r="FP109" s="27"/>
      <c r="FQ109" s="27"/>
      <c r="FR109" s="27"/>
      <c r="FS109" s="27"/>
      <c r="FT109" s="27"/>
      <c r="FU109" s="27"/>
      <c r="FV109" s="27"/>
      <c r="FW109" s="27"/>
      <c r="FX109" s="27"/>
      <c r="FY109" s="27"/>
      <c r="FZ109" s="27"/>
      <c r="GA109" s="27"/>
      <c r="GB109" s="27"/>
      <c r="GC109" s="27"/>
      <c r="GD109" s="27"/>
      <c r="GE109" s="27"/>
      <c r="GF109" s="27"/>
      <c r="GG109" s="27"/>
      <c r="GH109" s="27"/>
      <c r="GI109" s="27"/>
      <c r="GJ109" s="27"/>
      <c r="GK109" s="27"/>
      <c r="GL109" s="27"/>
      <c r="GM109" s="27"/>
      <c r="GN109" s="27"/>
      <c r="GO109" s="27"/>
    </row>
    <row r="110" spans="1:197" ht="16.5" customHeight="1">
      <c r="A110" s="241" t="s">
        <v>190</v>
      </c>
      <c r="B110" s="75">
        <v>7</v>
      </c>
      <c r="C110" s="163">
        <v>1</v>
      </c>
      <c r="D110" s="75">
        <v>629</v>
      </c>
      <c r="E110" s="62">
        <v>200</v>
      </c>
      <c r="F110" s="242" t="s">
        <v>192</v>
      </c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BZ110" s="27"/>
      <c r="CA110" s="27"/>
      <c r="CB110" s="27"/>
      <c r="CC110" s="27"/>
      <c r="CD110" s="27"/>
      <c r="CE110" s="27"/>
      <c r="CF110" s="27"/>
      <c r="CG110" s="27"/>
      <c r="CH110" s="27"/>
      <c r="CI110" s="27"/>
      <c r="CJ110" s="27"/>
      <c r="CK110" s="27"/>
      <c r="CL110" s="27"/>
      <c r="CM110" s="27"/>
      <c r="CN110" s="27"/>
      <c r="CO110" s="27"/>
      <c r="CP110" s="27"/>
      <c r="CQ110" s="27"/>
      <c r="CR110" s="27"/>
      <c r="CS110" s="27"/>
      <c r="CT110" s="27"/>
      <c r="CU110" s="27"/>
      <c r="CV110" s="27"/>
      <c r="CW110" s="27"/>
      <c r="CX110" s="27"/>
      <c r="CY110" s="27"/>
      <c r="CZ110" s="27"/>
      <c r="DA110" s="27"/>
      <c r="DB110" s="27"/>
      <c r="DC110" s="27"/>
      <c r="DD110" s="27"/>
      <c r="DE110" s="27"/>
      <c r="DF110" s="27"/>
      <c r="DG110" s="27"/>
      <c r="DH110" s="27"/>
      <c r="DI110" s="27"/>
      <c r="DJ110" s="27"/>
      <c r="DK110" s="27"/>
      <c r="DL110" s="27"/>
      <c r="DM110" s="27"/>
      <c r="DN110" s="27"/>
      <c r="DO110" s="27"/>
      <c r="DP110" s="27"/>
      <c r="DQ110" s="27"/>
      <c r="DR110" s="27"/>
      <c r="DS110" s="27"/>
      <c r="DT110" s="27"/>
      <c r="DU110" s="27"/>
      <c r="DV110" s="27"/>
      <c r="DW110" s="27"/>
      <c r="DX110" s="27"/>
      <c r="DY110" s="27"/>
      <c r="DZ110" s="27"/>
      <c r="EA110" s="27"/>
      <c r="EB110" s="27"/>
      <c r="EC110" s="27"/>
      <c r="ED110" s="27"/>
      <c r="EE110" s="27"/>
      <c r="EF110" s="27"/>
      <c r="EG110" s="27"/>
      <c r="EH110" s="27"/>
      <c r="EI110" s="27"/>
      <c r="EJ110" s="27"/>
      <c r="EK110" s="27"/>
      <c r="EL110" s="27"/>
      <c r="EM110" s="27"/>
      <c r="EN110" s="27"/>
      <c r="EO110" s="27"/>
      <c r="EP110" s="27"/>
      <c r="EQ110" s="27"/>
      <c r="ER110" s="27"/>
      <c r="ES110" s="27"/>
      <c r="ET110" s="27"/>
      <c r="EU110" s="27"/>
      <c r="EV110" s="27"/>
      <c r="EW110" s="27"/>
      <c r="EX110" s="27"/>
      <c r="EY110" s="27"/>
      <c r="EZ110" s="27"/>
      <c r="FA110" s="27"/>
      <c r="FB110" s="27"/>
      <c r="FC110" s="27"/>
      <c r="FD110" s="27"/>
      <c r="FE110" s="27"/>
      <c r="FF110" s="27"/>
      <c r="FG110" s="27"/>
      <c r="FH110" s="27"/>
      <c r="FI110" s="27"/>
      <c r="FJ110" s="27"/>
      <c r="FK110" s="27"/>
      <c r="FL110" s="27"/>
      <c r="FM110" s="27"/>
      <c r="FN110" s="27"/>
      <c r="FO110" s="27"/>
      <c r="FP110" s="27"/>
      <c r="FQ110" s="27"/>
      <c r="FR110" s="27"/>
      <c r="FS110" s="27"/>
      <c r="FT110" s="27"/>
      <c r="FU110" s="27"/>
      <c r="FV110" s="27"/>
      <c r="FW110" s="27"/>
      <c r="FX110" s="27"/>
      <c r="FY110" s="27"/>
      <c r="FZ110" s="27"/>
      <c r="GA110" s="27"/>
      <c r="GB110" s="27"/>
      <c r="GC110" s="27"/>
      <c r="GD110" s="27"/>
      <c r="GE110" s="27"/>
      <c r="GF110" s="27"/>
      <c r="GG110" s="27"/>
      <c r="GH110" s="27"/>
      <c r="GI110" s="27"/>
      <c r="GJ110" s="27"/>
      <c r="GK110" s="27"/>
      <c r="GL110" s="27"/>
      <c r="GM110" s="27"/>
      <c r="GN110" s="27"/>
      <c r="GO110" s="27"/>
    </row>
    <row r="111" spans="1:197" ht="16.5" customHeight="1">
      <c r="A111" s="241" t="s">
        <v>186</v>
      </c>
      <c r="B111" s="75">
        <v>3</v>
      </c>
      <c r="C111" s="163">
        <v>1</v>
      </c>
      <c r="D111" s="75">
        <v>219</v>
      </c>
      <c r="E111" s="62">
        <v>103</v>
      </c>
      <c r="F111" s="242" t="s">
        <v>165</v>
      </c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27"/>
      <c r="BX111" s="27"/>
      <c r="BY111" s="27"/>
      <c r="BZ111" s="27"/>
      <c r="CA111" s="27"/>
      <c r="CB111" s="27"/>
      <c r="CC111" s="27"/>
      <c r="CD111" s="27"/>
      <c r="CE111" s="27"/>
      <c r="CF111" s="27"/>
      <c r="CG111" s="27"/>
      <c r="CH111" s="27"/>
      <c r="CI111" s="27"/>
      <c r="CJ111" s="27"/>
      <c r="CK111" s="27"/>
      <c r="CL111" s="27"/>
      <c r="CM111" s="27"/>
      <c r="CN111" s="27"/>
      <c r="CO111" s="27"/>
      <c r="CP111" s="27"/>
      <c r="CQ111" s="27"/>
      <c r="CR111" s="27"/>
      <c r="CS111" s="27"/>
      <c r="CT111" s="27"/>
      <c r="CU111" s="27"/>
      <c r="CV111" s="27"/>
      <c r="CW111" s="27"/>
      <c r="CX111" s="27"/>
      <c r="CY111" s="27"/>
      <c r="CZ111" s="27"/>
      <c r="DA111" s="27"/>
      <c r="DB111" s="27"/>
      <c r="DC111" s="27"/>
      <c r="DD111" s="27"/>
      <c r="DE111" s="27"/>
      <c r="DF111" s="27"/>
      <c r="DG111" s="27"/>
      <c r="DH111" s="27"/>
      <c r="DI111" s="27"/>
      <c r="DJ111" s="27"/>
      <c r="DK111" s="27"/>
      <c r="DL111" s="27"/>
      <c r="DM111" s="27"/>
      <c r="DN111" s="27"/>
      <c r="DO111" s="27"/>
      <c r="DP111" s="27"/>
      <c r="DQ111" s="27"/>
      <c r="DR111" s="27"/>
      <c r="DS111" s="27"/>
      <c r="DT111" s="27"/>
      <c r="DU111" s="27"/>
      <c r="DV111" s="27"/>
      <c r="DW111" s="27"/>
      <c r="DX111" s="27"/>
      <c r="DY111" s="27"/>
      <c r="DZ111" s="27"/>
      <c r="EA111" s="27"/>
      <c r="EB111" s="27"/>
      <c r="EC111" s="27"/>
      <c r="ED111" s="27"/>
      <c r="EE111" s="27"/>
      <c r="EF111" s="27"/>
      <c r="EG111" s="27"/>
      <c r="EH111" s="27"/>
      <c r="EI111" s="27"/>
      <c r="EJ111" s="27"/>
      <c r="EK111" s="27"/>
      <c r="EL111" s="27"/>
      <c r="EM111" s="27"/>
      <c r="EN111" s="27"/>
      <c r="EO111" s="27"/>
      <c r="EP111" s="27"/>
      <c r="EQ111" s="27"/>
      <c r="ER111" s="27"/>
      <c r="ES111" s="27"/>
      <c r="ET111" s="27"/>
      <c r="EU111" s="27"/>
      <c r="EV111" s="27"/>
      <c r="EW111" s="27"/>
      <c r="EX111" s="27"/>
      <c r="EY111" s="27"/>
      <c r="EZ111" s="27"/>
      <c r="FA111" s="27"/>
      <c r="FB111" s="27"/>
      <c r="FC111" s="27"/>
      <c r="FD111" s="27"/>
      <c r="FE111" s="27"/>
      <c r="FF111" s="27"/>
      <c r="FG111" s="27"/>
      <c r="FH111" s="27"/>
      <c r="FI111" s="27"/>
      <c r="FJ111" s="27"/>
      <c r="FK111" s="27"/>
      <c r="FL111" s="27"/>
      <c r="FM111" s="27"/>
      <c r="FN111" s="27"/>
      <c r="FO111" s="27"/>
      <c r="FP111" s="27"/>
      <c r="FQ111" s="27"/>
      <c r="FR111" s="27"/>
      <c r="FS111" s="27"/>
      <c r="FT111" s="27"/>
      <c r="FU111" s="27"/>
      <c r="FV111" s="27"/>
      <c r="FW111" s="27"/>
      <c r="FX111" s="27"/>
      <c r="FY111" s="27"/>
      <c r="FZ111" s="27"/>
      <c r="GA111" s="27"/>
      <c r="GB111" s="27"/>
      <c r="GC111" s="27"/>
      <c r="GD111" s="27"/>
      <c r="GE111" s="27"/>
      <c r="GF111" s="27"/>
      <c r="GG111" s="27"/>
      <c r="GH111" s="27"/>
      <c r="GI111" s="27"/>
      <c r="GJ111" s="27"/>
      <c r="GK111" s="27"/>
      <c r="GL111" s="27"/>
      <c r="GM111" s="27"/>
      <c r="GN111" s="27"/>
      <c r="GO111" s="27"/>
    </row>
    <row r="112" spans="1:197" ht="16.5" customHeight="1">
      <c r="A112" s="241" t="s">
        <v>118</v>
      </c>
      <c r="B112" s="75">
        <v>3</v>
      </c>
      <c r="C112" s="163">
        <v>0</v>
      </c>
      <c r="D112" s="75">
        <v>160</v>
      </c>
      <c r="E112" s="62">
        <v>0</v>
      </c>
      <c r="F112" s="243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27"/>
      <c r="BV112" s="27"/>
      <c r="BW112" s="27"/>
      <c r="BX112" s="27"/>
      <c r="BY112" s="27"/>
      <c r="BZ112" s="27"/>
      <c r="CA112" s="27"/>
      <c r="CB112" s="27"/>
      <c r="CC112" s="27"/>
      <c r="CD112" s="27"/>
      <c r="CE112" s="27"/>
      <c r="CF112" s="27"/>
      <c r="CG112" s="27"/>
      <c r="CH112" s="27"/>
      <c r="CI112" s="27"/>
      <c r="CJ112" s="27"/>
      <c r="CK112" s="27"/>
      <c r="CL112" s="27"/>
      <c r="CM112" s="27"/>
      <c r="CN112" s="27"/>
      <c r="CO112" s="27"/>
      <c r="CP112" s="27"/>
      <c r="CQ112" s="27"/>
      <c r="CR112" s="27"/>
      <c r="CS112" s="27"/>
      <c r="CT112" s="27"/>
      <c r="CU112" s="27"/>
      <c r="CV112" s="27"/>
      <c r="CW112" s="27"/>
      <c r="CX112" s="27"/>
      <c r="CY112" s="27"/>
      <c r="CZ112" s="27"/>
      <c r="DA112" s="27"/>
      <c r="DB112" s="27"/>
      <c r="DC112" s="27"/>
      <c r="DD112" s="27"/>
      <c r="DE112" s="27"/>
      <c r="DF112" s="27"/>
      <c r="DG112" s="27"/>
      <c r="DH112" s="27"/>
      <c r="DI112" s="27"/>
      <c r="DJ112" s="27"/>
      <c r="DK112" s="27"/>
      <c r="DL112" s="27"/>
      <c r="DM112" s="27"/>
      <c r="DN112" s="27"/>
      <c r="DO112" s="27"/>
      <c r="DP112" s="27"/>
      <c r="DQ112" s="27"/>
      <c r="DR112" s="27"/>
      <c r="DS112" s="27"/>
      <c r="DT112" s="27"/>
      <c r="DU112" s="27"/>
      <c r="DV112" s="27"/>
      <c r="DW112" s="27"/>
      <c r="DX112" s="27"/>
      <c r="DY112" s="27"/>
      <c r="DZ112" s="27"/>
      <c r="EA112" s="27"/>
      <c r="EB112" s="27"/>
      <c r="EC112" s="27"/>
      <c r="ED112" s="27"/>
      <c r="EE112" s="27"/>
      <c r="EF112" s="27"/>
      <c r="EG112" s="27"/>
      <c r="EH112" s="27"/>
      <c r="EI112" s="27"/>
      <c r="EJ112" s="27"/>
      <c r="EK112" s="27"/>
      <c r="EL112" s="27"/>
      <c r="EM112" s="27"/>
      <c r="EN112" s="27"/>
      <c r="EO112" s="27"/>
      <c r="EP112" s="27"/>
      <c r="EQ112" s="27"/>
      <c r="ER112" s="27"/>
      <c r="ES112" s="27"/>
      <c r="ET112" s="27"/>
      <c r="EU112" s="27"/>
      <c r="EV112" s="27"/>
      <c r="EW112" s="27"/>
      <c r="EX112" s="27"/>
      <c r="EY112" s="27"/>
      <c r="EZ112" s="27"/>
      <c r="FA112" s="27"/>
      <c r="FB112" s="27"/>
      <c r="FC112" s="27"/>
      <c r="FD112" s="27"/>
      <c r="FE112" s="27"/>
      <c r="FF112" s="27"/>
      <c r="FG112" s="27"/>
      <c r="FH112" s="27"/>
      <c r="FI112" s="27"/>
      <c r="FJ112" s="27"/>
      <c r="FK112" s="27"/>
      <c r="FL112" s="27"/>
      <c r="FM112" s="27"/>
      <c r="FN112" s="27"/>
      <c r="FO112" s="27"/>
      <c r="FP112" s="27"/>
      <c r="FQ112" s="27"/>
      <c r="FR112" s="27"/>
      <c r="FS112" s="27"/>
      <c r="FT112" s="27"/>
      <c r="FU112" s="27"/>
      <c r="FV112" s="27"/>
      <c r="FW112" s="27"/>
      <c r="FX112" s="27"/>
      <c r="FY112" s="27"/>
      <c r="FZ112" s="27"/>
      <c r="GA112" s="27"/>
      <c r="GB112" s="27"/>
      <c r="GC112" s="27"/>
      <c r="GD112" s="27"/>
      <c r="GE112" s="27"/>
      <c r="GF112" s="27"/>
      <c r="GG112" s="27"/>
      <c r="GH112" s="27"/>
      <c r="GI112" s="27"/>
      <c r="GJ112" s="27"/>
      <c r="GK112" s="27"/>
      <c r="GL112" s="27"/>
      <c r="GM112" s="27"/>
      <c r="GN112" s="27"/>
      <c r="GO112" s="27"/>
    </row>
    <row r="113" spans="1:197" ht="16.5" customHeight="1">
      <c r="A113" s="241" t="s">
        <v>200</v>
      </c>
      <c r="B113" s="75">
        <v>7</v>
      </c>
      <c r="C113" s="163">
        <v>1</v>
      </c>
      <c r="D113" s="75">
        <v>883</v>
      </c>
      <c r="E113" s="62">
        <v>150</v>
      </c>
      <c r="F113" s="242" t="s">
        <v>199</v>
      </c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27"/>
      <c r="BV113" s="27"/>
      <c r="BW113" s="27"/>
      <c r="BX113" s="27"/>
      <c r="BY113" s="27"/>
      <c r="BZ113" s="27"/>
      <c r="CA113" s="27"/>
      <c r="CB113" s="27"/>
      <c r="CC113" s="27"/>
      <c r="CD113" s="27"/>
      <c r="CE113" s="27"/>
      <c r="CF113" s="27"/>
      <c r="CG113" s="27"/>
      <c r="CH113" s="27"/>
      <c r="CI113" s="27"/>
      <c r="CJ113" s="27"/>
      <c r="CK113" s="27"/>
      <c r="CL113" s="27"/>
      <c r="CM113" s="27"/>
      <c r="CN113" s="27"/>
      <c r="CO113" s="27"/>
      <c r="CP113" s="27"/>
      <c r="CQ113" s="27"/>
      <c r="CR113" s="27"/>
      <c r="CS113" s="27"/>
      <c r="CT113" s="27"/>
      <c r="CU113" s="27"/>
      <c r="CV113" s="27"/>
      <c r="CW113" s="27"/>
      <c r="CX113" s="27"/>
      <c r="CY113" s="27"/>
      <c r="CZ113" s="27"/>
      <c r="DA113" s="27"/>
      <c r="DB113" s="27"/>
      <c r="DC113" s="27"/>
      <c r="DD113" s="27"/>
      <c r="DE113" s="27"/>
      <c r="DF113" s="27"/>
      <c r="DG113" s="27"/>
      <c r="DH113" s="27"/>
      <c r="DI113" s="27"/>
      <c r="DJ113" s="27"/>
      <c r="DK113" s="27"/>
      <c r="DL113" s="27"/>
      <c r="DM113" s="27"/>
      <c r="DN113" s="27"/>
      <c r="DO113" s="27"/>
      <c r="DP113" s="27"/>
      <c r="DQ113" s="27"/>
      <c r="DR113" s="27"/>
      <c r="DS113" s="27"/>
      <c r="DT113" s="27"/>
      <c r="DU113" s="27"/>
      <c r="DV113" s="27"/>
      <c r="DW113" s="27"/>
      <c r="DX113" s="27"/>
      <c r="DY113" s="27"/>
      <c r="DZ113" s="27"/>
      <c r="EA113" s="27"/>
      <c r="EB113" s="27"/>
      <c r="EC113" s="27"/>
      <c r="ED113" s="27"/>
      <c r="EE113" s="27"/>
      <c r="EF113" s="27"/>
      <c r="EG113" s="27"/>
      <c r="EH113" s="27"/>
      <c r="EI113" s="27"/>
      <c r="EJ113" s="27"/>
      <c r="EK113" s="27"/>
      <c r="EL113" s="27"/>
      <c r="EM113" s="27"/>
      <c r="EN113" s="27"/>
      <c r="EO113" s="27"/>
      <c r="EP113" s="27"/>
      <c r="EQ113" s="27"/>
      <c r="ER113" s="27"/>
      <c r="ES113" s="27"/>
      <c r="ET113" s="27"/>
      <c r="EU113" s="27"/>
      <c r="EV113" s="27"/>
      <c r="EW113" s="27"/>
      <c r="EX113" s="27"/>
      <c r="EY113" s="27"/>
      <c r="EZ113" s="27"/>
      <c r="FA113" s="27"/>
      <c r="FB113" s="27"/>
      <c r="FC113" s="27"/>
      <c r="FD113" s="27"/>
      <c r="FE113" s="27"/>
      <c r="FF113" s="27"/>
      <c r="FG113" s="27"/>
      <c r="FH113" s="27"/>
      <c r="FI113" s="27"/>
      <c r="FJ113" s="27"/>
      <c r="FK113" s="27"/>
      <c r="FL113" s="27"/>
      <c r="FM113" s="27"/>
      <c r="FN113" s="27"/>
      <c r="FO113" s="27"/>
      <c r="FP113" s="27"/>
      <c r="FQ113" s="27"/>
      <c r="FR113" s="27"/>
      <c r="FS113" s="27"/>
      <c r="FT113" s="27"/>
      <c r="FU113" s="27"/>
      <c r="FV113" s="27"/>
      <c r="FW113" s="27"/>
      <c r="FX113" s="27"/>
      <c r="FY113" s="27"/>
      <c r="FZ113" s="27"/>
      <c r="GA113" s="27"/>
      <c r="GB113" s="27"/>
      <c r="GC113" s="27"/>
      <c r="GD113" s="27"/>
      <c r="GE113" s="27"/>
      <c r="GF113" s="27"/>
      <c r="GG113" s="27"/>
      <c r="GH113" s="27"/>
      <c r="GI113" s="27"/>
      <c r="GJ113" s="27"/>
      <c r="GK113" s="27"/>
      <c r="GL113" s="27"/>
      <c r="GM113" s="27"/>
      <c r="GN113" s="27"/>
      <c r="GO113" s="27"/>
    </row>
    <row r="114" spans="1:197" ht="16.5" customHeight="1">
      <c r="A114" s="241" t="s">
        <v>57</v>
      </c>
      <c r="B114" s="75">
        <v>4</v>
      </c>
      <c r="C114" s="163">
        <v>0</v>
      </c>
      <c r="D114" s="75">
        <v>553</v>
      </c>
      <c r="E114" s="62">
        <v>0</v>
      </c>
      <c r="F114" s="243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27"/>
      <c r="BV114" s="27"/>
      <c r="BW114" s="27"/>
      <c r="BX114" s="27"/>
      <c r="BY114" s="27"/>
      <c r="BZ114" s="27"/>
      <c r="CA114" s="27"/>
      <c r="CB114" s="27"/>
      <c r="CC114" s="27"/>
      <c r="CD114" s="27"/>
      <c r="CE114" s="27"/>
      <c r="CF114" s="27"/>
      <c r="CG114" s="27"/>
      <c r="CH114" s="27"/>
      <c r="CI114" s="27"/>
      <c r="CJ114" s="27"/>
      <c r="CK114" s="27"/>
      <c r="CL114" s="27"/>
      <c r="CM114" s="27"/>
      <c r="CN114" s="27"/>
      <c r="CO114" s="27"/>
      <c r="CP114" s="27"/>
      <c r="CQ114" s="27"/>
      <c r="CR114" s="27"/>
      <c r="CS114" s="27"/>
      <c r="CT114" s="27"/>
      <c r="CU114" s="27"/>
      <c r="CV114" s="27"/>
      <c r="CW114" s="27"/>
      <c r="CX114" s="27"/>
      <c r="CY114" s="27"/>
      <c r="CZ114" s="27"/>
      <c r="DA114" s="27"/>
      <c r="DB114" s="27"/>
      <c r="DC114" s="27"/>
      <c r="DD114" s="27"/>
      <c r="DE114" s="27"/>
      <c r="DF114" s="27"/>
      <c r="DG114" s="27"/>
      <c r="DH114" s="27"/>
      <c r="DI114" s="27"/>
      <c r="DJ114" s="27"/>
      <c r="DK114" s="27"/>
      <c r="DL114" s="27"/>
      <c r="DM114" s="27"/>
      <c r="DN114" s="27"/>
      <c r="DO114" s="27"/>
      <c r="DP114" s="27"/>
      <c r="DQ114" s="27"/>
      <c r="DR114" s="27"/>
      <c r="DS114" s="27"/>
      <c r="DT114" s="27"/>
      <c r="DU114" s="27"/>
      <c r="DV114" s="27"/>
      <c r="DW114" s="27"/>
      <c r="DX114" s="27"/>
      <c r="DY114" s="27"/>
      <c r="DZ114" s="27"/>
      <c r="EA114" s="27"/>
      <c r="EB114" s="27"/>
      <c r="EC114" s="27"/>
      <c r="ED114" s="27"/>
      <c r="EE114" s="27"/>
      <c r="EF114" s="27"/>
      <c r="EG114" s="27"/>
      <c r="EH114" s="27"/>
      <c r="EI114" s="27"/>
      <c r="EJ114" s="27"/>
      <c r="EK114" s="27"/>
      <c r="EL114" s="27"/>
      <c r="EM114" s="27"/>
      <c r="EN114" s="27"/>
      <c r="EO114" s="27"/>
      <c r="EP114" s="27"/>
      <c r="EQ114" s="27"/>
      <c r="ER114" s="27"/>
      <c r="ES114" s="27"/>
      <c r="ET114" s="27"/>
      <c r="EU114" s="27"/>
      <c r="EV114" s="27"/>
      <c r="EW114" s="27"/>
      <c r="EX114" s="27"/>
      <c r="EY114" s="27"/>
      <c r="EZ114" s="27"/>
      <c r="FA114" s="27"/>
      <c r="FB114" s="27"/>
      <c r="FC114" s="27"/>
      <c r="FD114" s="27"/>
      <c r="FE114" s="27"/>
      <c r="FF114" s="27"/>
      <c r="FG114" s="27"/>
      <c r="FH114" s="27"/>
      <c r="FI114" s="27"/>
      <c r="FJ114" s="27"/>
      <c r="FK114" s="27"/>
      <c r="FL114" s="27"/>
      <c r="FM114" s="27"/>
      <c r="FN114" s="27"/>
      <c r="FO114" s="27"/>
      <c r="FP114" s="27"/>
      <c r="FQ114" s="27"/>
      <c r="FR114" s="27"/>
      <c r="FS114" s="27"/>
      <c r="FT114" s="27"/>
      <c r="FU114" s="27"/>
      <c r="FV114" s="27"/>
      <c r="FW114" s="27"/>
      <c r="FX114" s="27"/>
      <c r="FY114" s="27"/>
      <c r="FZ114" s="27"/>
      <c r="GA114" s="27"/>
      <c r="GB114" s="27"/>
      <c r="GC114" s="27"/>
      <c r="GD114" s="27"/>
      <c r="GE114" s="27"/>
      <c r="GF114" s="27"/>
      <c r="GG114" s="27"/>
      <c r="GH114" s="27"/>
      <c r="GI114" s="27"/>
      <c r="GJ114" s="27"/>
      <c r="GK114" s="27"/>
      <c r="GL114" s="27"/>
      <c r="GM114" s="27"/>
      <c r="GN114" s="27"/>
      <c r="GO114" s="27"/>
    </row>
    <row r="115" spans="1:197" ht="16.5" customHeight="1">
      <c r="A115" s="241" t="s">
        <v>182</v>
      </c>
      <c r="B115" s="75">
        <v>5</v>
      </c>
      <c r="C115" s="163">
        <v>0</v>
      </c>
      <c r="D115" s="75">
        <v>433</v>
      </c>
      <c r="E115" s="62">
        <v>0</v>
      </c>
      <c r="F115" s="243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27"/>
      <c r="BV115" s="27"/>
      <c r="BW115" s="27"/>
      <c r="BX115" s="27"/>
      <c r="BY115" s="27"/>
      <c r="BZ115" s="27"/>
      <c r="CA115" s="27"/>
      <c r="CB115" s="27"/>
      <c r="CC115" s="27"/>
      <c r="CD115" s="27"/>
      <c r="CE115" s="27"/>
      <c r="CF115" s="27"/>
      <c r="CG115" s="27"/>
      <c r="CH115" s="27"/>
      <c r="CI115" s="27"/>
      <c r="CJ115" s="27"/>
      <c r="CK115" s="27"/>
      <c r="CL115" s="27"/>
      <c r="CM115" s="27"/>
      <c r="CN115" s="27"/>
      <c r="CO115" s="27"/>
      <c r="CP115" s="27"/>
      <c r="CQ115" s="27"/>
      <c r="CR115" s="27"/>
      <c r="CS115" s="27"/>
      <c r="CT115" s="27"/>
      <c r="CU115" s="27"/>
      <c r="CV115" s="27"/>
      <c r="CW115" s="27"/>
      <c r="CX115" s="27"/>
      <c r="CY115" s="27"/>
      <c r="CZ115" s="27"/>
      <c r="DA115" s="27"/>
      <c r="DB115" s="27"/>
      <c r="DC115" s="27"/>
      <c r="DD115" s="27"/>
      <c r="DE115" s="27"/>
      <c r="DF115" s="27"/>
      <c r="DG115" s="27"/>
      <c r="DH115" s="27"/>
      <c r="DI115" s="27"/>
      <c r="DJ115" s="27"/>
      <c r="DK115" s="27"/>
      <c r="DL115" s="27"/>
      <c r="DM115" s="27"/>
      <c r="DN115" s="27"/>
      <c r="DO115" s="27"/>
      <c r="DP115" s="27"/>
      <c r="DQ115" s="27"/>
      <c r="DR115" s="27"/>
      <c r="DS115" s="27"/>
      <c r="DT115" s="27"/>
      <c r="DU115" s="27"/>
      <c r="DV115" s="27"/>
      <c r="DW115" s="27"/>
      <c r="DX115" s="27"/>
      <c r="DY115" s="27"/>
      <c r="DZ115" s="27"/>
      <c r="EA115" s="27"/>
      <c r="EB115" s="27"/>
      <c r="EC115" s="27"/>
      <c r="ED115" s="27"/>
      <c r="EE115" s="27"/>
      <c r="EF115" s="27"/>
      <c r="EG115" s="27"/>
      <c r="EH115" s="27"/>
      <c r="EI115" s="27"/>
      <c r="EJ115" s="27"/>
      <c r="EK115" s="27"/>
      <c r="EL115" s="27"/>
      <c r="EM115" s="27"/>
      <c r="EN115" s="27"/>
      <c r="EO115" s="27"/>
      <c r="EP115" s="27"/>
      <c r="EQ115" s="27"/>
      <c r="ER115" s="27"/>
      <c r="ES115" s="27"/>
      <c r="ET115" s="27"/>
      <c r="EU115" s="27"/>
      <c r="EV115" s="27"/>
      <c r="EW115" s="27"/>
      <c r="EX115" s="27"/>
      <c r="EY115" s="27"/>
      <c r="EZ115" s="27"/>
      <c r="FA115" s="27"/>
      <c r="FB115" s="27"/>
      <c r="FC115" s="27"/>
      <c r="FD115" s="27"/>
      <c r="FE115" s="27"/>
      <c r="FF115" s="27"/>
      <c r="FG115" s="27"/>
      <c r="FH115" s="27"/>
      <c r="FI115" s="27"/>
      <c r="FJ115" s="27"/>
      <c r="FK115" s="27"/>
      <c r="FL115" s="27"/>
      <c r="FM115" s="27"/>
      <c r="FN115" s="27"/>
      <c r="FO115" s="27"/>
      <c r="FP115" s="27"/>
      <c r="FQ115" s="27"/>
      <c r="FR115" s="27"/>
      <c r="FS115" s="27"/>
      <c r="FT115" s="27"/>
      <c r="FU115" s="27"/>
      <c r="FV115" s="27"/>
      <c r="FW115" s="27"/>
      <c r="FX115" s="27"/>
      <c r="FY115" s="27"/>
      <c r="FZ115" s="27"/>
      <c r="GA115" s="27"/>
      <c r="GB115" s="27"/>
      <c r="GC115" s="27"/>
      <c r="GD115" s="27"/>
      <c r="GE115" s="27"/>
      <c r="GF115" s="27"/>
      <c r="GG115" s="27"/>
      <c r="GH115" s="27"/>
      <c r="GI115" s="27"/>
      <c r="GJ115" s="27"/>
      <c r="GK115" s="27"/>
      <c r="GL115" s="27"/>
      <c r="GM115" s="27"/>
      <c r="GN115" s="27"/>
      <c r="GO115" s="27"/>
    </row>
    <row r="116" spans="1:197" ht="16.5" customHeight="1">
      <c r="A116" s="496" t="s">
        <v>132</v>
      </c>
      <c r="B116" s="496"/>
      <c r="C116" s="496"/>
      <c r="D116" s="496"/>
      <c r="E116" s="496"/>
      <c r="F116" s="496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27"/>
      <c r="BV116" s="27"/>
      <c r="BW116" s="27"/>
      <c r="BX116" s="27"/>
      <c r="BY116" s="27"/>
      <c r="BZ116" s="27"/>
      <c r="CA116" s="27"/>
      <c r="CB116" s="27"/>
      <c r="CC116" s="27"/>
      <c r="CD116" s="27"/>
      <c r="CE116" s="27"/>
      <c r="CF116" s="27"/>
      <c r="CG116" s="27"/>
      <c r="CH116" s="27"/>
      <c r="CI116" s="27"/>
      <c r="CJ116" s="27"/>
      <c r="CK116" s="27"/>
      <c r="CL116" s="27"/>
      <c r="CM116" s="27"/>
      <c r="CN116" s="27"/>
      <c r="CO116" s="27"/>
      <c r="CP116" s="27"/>
      <c r="CQ116" s="27"/>
      <c r="CR116" s="27"/>
      <c r="CS116" s="27"/>
      <c r="CT116" s="27"/>
      <c r="CU116" s="27"/>
      <c r="CV116" s="27"/>
      <c r="CW116" s="27"/>
      <c r="CX116" s="27"/>
      <c r="CY116" s="27"/>
      <c r="CZ116" s="27"/>
      <c r="DA116" s="27"/>
      <c r="DB116" s="27"/>
      <c r="DC116" s="27"/>
      <c r="DD116" s="27"/>
      <c r="DE116" s="27"/>
      <c r="DF116" s="27"/>
      <c r="DG116" s="27"/>
      <c r="DH116" s="27"/>
      <c r="DI116" s="27"/>
      <c r="DJ116" s="27"/>
      <c r="DK116" s="27"/>
      <c r="DL116" s="27"/>
      <c r="DM116" s="27"/>
      <c r="DN116" s="27"/>
      <c r="DO116" s="27"/>
      <c r="DP116" s="27"/>
      <c r="DQ116" s="27"/>
      <c r="DR116" s="27"/>
      <c r="DS116" s="27"/>
      <c r="DT116" s="27"/>
      <c r="DU116" s="27"/>
      <c r="DV116" s="27"/>
      <c r="DW116" s="27"/>
      <c r="DX116" s="27"/>
      <c r="DY116" s="27"/>
      <c r="DZ116" s="27"/>
      <c r="EA116" s="27"/>
      <c r="EB116" s="27"/>
      <c r="EC116" s="27"/>
      <c r="ED116" s="27"/>
      <c r="EE116" s="27"/>
      <c r="EF116" s="27"/>
      <c r="EG116" s="27"/>
      <c r="EH116" s="27"/>
      <c r="EI116" s="27"/>
      <c r="EJ116" s="27"/>
      <c r="EK116" s="27"/>
      <c r="EL116" s="27"/>
      <c r="EM116" s="27"/>
      <c r="EN116" s="27"/>
      <c r="EO116" s="27"/>
      <c r="EP116" s="27"/>
      <c r="EQ116" s="27"/>
      <c r="ER116" s="27"/>
      <c r="ES116" s="27"/>
      <c r="ET116" s="27"/>
      <c r="EU116" s="27"/>
      <c r="EV116" s="27"/>
      <c r="EW116" s="27"/>
      <c r="EX116" s="27"/>
      <c r="EY116" s="27"/>
      <c r="EZ116" s="27"/>
      <c r="FA116" s="27"/>
      <c r="FB116" s="27"/>
      <c r="FC116" s="27"/>
      <c r="FD116" s="27"/>
      <c r="FE116" s="27"/>
      <c r="FF116" s="27"/>
      <c r="FG116" s="27"/>
      <c r="FH116" s="27"/>
      <c r="FI116" s="27"/>
      <c r="FJ116" s="27"/>
      <c r="FK116" s="27"/>
      <c r="FL116" s="27"/>
      <c r="FM116" s="27"/>
      <c r="FN116" s="27"/>
      <c r="FO116" s="27"/>
      <c r="FP116" s="27"/>
      <c r="FQ116" s="27"/>
      <c r="FR116" s="27"/>
      <c r="FS116" s="27"/>
      <c r="FT116" s="27"/>
      <c r="FU116" s="27"/>
      <c r="FV116" s="27"/>
      <c r="FW116" s="27"/>
      <c r="FX116" s="27"/>
      <c r="FY116" s="27"/>
      <c r="FZ116" s="27"/>
      <c r="GA116" s="27"/>
      <c r="GB116" s="27"/>
      <c r="GC116" s="27"/>
      <c r="GD116" s="27"/>
      <c r="GE116" s="27"/>
      <c r="GF116" s="27"/>
      <c r="GG116" s="27"/>
      <c r="GH116" s="27"/>
      <c r="GI116" s="27"/>
      <c r="GJ116" s="27"/>
      <c r="GK116" s="27"/>
      <c r="GL116" s="27"/>
      <c r="GM116" s="27"/>
      <c r="GN116" s="27"/>
      <c r="GO116" s="27"/>
    </row>
    <row r="117" spans="1:197" ht="20.100000000000001" customHeight="1"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  <c r="BP117" s="27"/>
      <c r="BQ117" s="27"/>
      <c r="BR117" s="27"/>
      <c r="BS117" s="27"/>
      <c r="BT117" s="27"/>
      <c r="BU117" s="27"/>
      <c r="BV117" s="27"/>
      <c r="BW117" s="27"/>
      <c r="BX117" s="27"/>
      <c r="BY117" s="27"/>
      <c r="BZ117" s="27"/>
      <c r="CA117" s="27"/>
      <c r="CB117" s="27"/>
      <c r="CC117" s="27"/>
      <c r="CD117" s="27"/>
      <c r="CE117" s="27"/>
      <c r="CF117" s="27"/>
      <c r="CG117" s="27"/>
      <c r="CH117" s="27"/>
      <c r="CI117" s="27"/>
      <c r="CJ117" s="27"/>
      <c r="CK117" s="27"/>
      <c r="CL117" s="27"/>
      <c r="CM117" s="27"/>
      <c r="CN117" s="27"/>
      <c r="CO117" s="27"/>
      <c r="CP117" s="27"/>
      <c r="CQ117" s="27"/>
      <c r="CR117" s="27"/>
      <c r="CS117" s="27"/>
      <c r="CT117" s="27"/>
      <c r="CU117" s="27"/>
      <c r="CV117" s="27"/>
      <c r="CW117" s="27"/>
      <c r="CX117" s="27"/>
      <c r="CY117" s="27"/>
      <c r="CZ117" s="27"/>
      <c r="DA117" s="27"/>
      <c r="DB117" s="27"/>
      <c r="DC117" s="27"/>
      <c r="DD117" s="27"/>
      <c r="DE117" s="27"/>
      <c r="DF117" s="27"/>
      <c r="DG117" s="27"/>
      <c r="DH117" s="27"/>
      <c r="DI117" s="27"/>
      <c r="DJ117" s="27"/>
      <c r="DK117" s="27"/>
      <c r="DL117" s="27"/>
      <c r="DM117" s="27"/>
      <c r="DN117" s="27"/>
      <c r="DO117" s="27"/>
      <c r="DP117" s="27"/>
      <c r="DQ117" s="27"/>
      <c r="DR117" s="27"/>
      <c r="DS117" s="27"/>
      <c r="DT117" s="27"/>
      <c r="DU117" s="27"/>
      <c r="DV117" s="27"/>
      <c r="DW117" s="27"/>
      <c r="DX117" s="27"/>
      <c r="DY117" s="27"/>
      <c r="DZ117" s="27"/>
      <c r="EA117" s="27"/>
      <c r="EB117" s="27"/>
      <c r="EC117" s="27"/>
      <c r="ED117" s="27"/>
      <c r="EE117" s="27"/>
      <c r="EF117" s="27"/>
      <c r="EG117" s="27"/>
      <c r="EH117" s="27"/>
      <c r="EI117" s="27"/>
      <c r="EJ117" s="27"/>
      <c r="EK117" s="27"/>
      <c r="EL117" s="27"/>
      <c r="EM117" s="27"/>
      <c r="EN117" s="27"/>
      <c r="EO117" s="27"/>
      <c r="EP117" s="27"/>
      <c r="EQ117" s="27"/>
      <c r="ER117" s="27"/>
      <c r="ES117" s="27"/>
      <c r="ET117" s="27"/>
      <c r="EU117" s="27"/>
      <c r="EV117" s="27"/>
      <c r="EW117" s="27"/>
      <c r="EX117" s="27"/>
      <c r="EY117" s="27"/>
      <c r="EZ117" s="27"/>
      <c r="FA117" s="27"/>
      <c r="FB117" s="27"/>
      <c r="FC117" s="27"/>
      <c r="FD117" s="27"/>
      <c r="FE117" s="27"/>
      <c r="FF117" s="27"/>
      <c r="FG117" s="27"/>
      <c r="FH117" s="27"/>
      <c r="FI117" s="27"/>
      <c r="FJ117" s="27"/>
      <c r="FK117" s="27"/>
      <c r="FL117" s="27"/>
      <c r="FM117" s="27"/>
      <c r="FN117" s="27"/>
      <c r="FO117" s="27"/>
      <c r="FP117" s="27"/>
      <c r="FQ117" s="27"/>
      <c r="FR117" s="27"/>
      <c r="FS117" s="27"/>
      <c r="FT117" s="27"/>
      <c r="FU117" s="27"/>
      <c r="FV117" s="27"/>
      <c r="FW117" s="27"/>
      <c r="FX117" s="27"/>
      <c r="FY117" s="27"/>
      <c r="FZ117" s="27"/>
      <c r="GA117" s="27"/>
      <c r="GB117" s="27"/>
      <c r="GC117" s="27"/>
      <c r="GD117" s="27"/>
      <c r="GE117" s="27"/>
      <c r="GF117" s="27"/>
      <c r="GG117" s="27"/>
      <c r="GH117" s="27"/>
      <c r="GI117" s="27"/>
      <c r="GJ117" s="27"/>
      <c r="GK117" s="27"/>
      <c r="GL117" s="27"/>
      <c r="GM117" s="27"/>
      <c r="GN117" s="27"/>
      <c r="GO117" s="27"/>
    </row>
  </sheetData>
  <mergeCells count="6">
    <mergeCell ref="A1:F1"/>
    <mergeCell ref="B3:C3"/>
    <mergeCell ref="D3:E3"/>
    <mergeCell ref="A116:F116"/>
    <mergeCell ref="F3:F4"/>
    <mergeCell ref="A3:A4"/>
  </mergeCells>
  <phoneticPr fontId="4"/>
  <printOptions horizontalCentered="1"/>
  <pageMargins left="0.6692913385826772" right="0.31496062992125984" top="0.71" bottom="0.41" header="0.51181102362204722" footer="0.31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2"/>
  <sheetViews>
    <sheetView zoomScaleNormal="100" workbookViewId="0">
      <pane ySplit="3" topLeftCell="A46" activePane="bottomLeft" state="frozen"/>
      <selection pane="bottomLeft" activeCell="F52" sqref="F52"/>
    </sheetView>
  </sheetViews>
  <sheetFormatPr defaultRowHeight="13.5"/>
  <cols>
    <col min="1" max="4" width="30.625" customWidth="1"/>
  </cols>
  <sheetData>
    <row r="1" spans="1:4" ht="27.75" customHeight="1">
      <c r="A1" s="500" t="s">
        <v>333</v>
      </c>
      <c r="B1" s="500"/>
      <c r="C1" s="500"/>
      <c r="D1" s="500"/>
    </row>
    <row r="2" spans="1:4" ht="19.5" customHeight="1">
      <c r="A2" s="226"/>
      <c r="B2" s="226"/>
      <c r="C2" s="226"/>
      <c r="D2" s="226"/>
    </row>
    <row r="3" spans="1:4" ht="43.5" customHeight="1">
      <c r="A3" s="370" t="s">
        <v>300</v>
      </c>
      <c r="B3" s="370" t="s">
        <v>330</v>
      </c>
      <c r="C3" s="370" t="s">
        <v>301</v>
      </c>
      <c r="D3" s="371" t="s">
        <v>302</v>
      </c>
    </row>
    <row r="4" spans="1:4" ht="21.75" customHeight="1">
      <c r="A4" s="232" t="s">
        <v>348</v>
      </c>
      <c r="B4" s="233">
        <v>39465</v>
      </c>
      <c r="C4" s="372" t="s">
        <v>305</v>
      </c>
      <c r="D4" s="227">
        <v>2.1</v>
      </c>
    </row>
    <row r="5" spans="1:4" ht="21.75" customHeight="1">
      <c r="A5" s="232"/>
      <c r="B5" s="233">
        <v>39519</v>
      </c>
      <c r="C5" s="372" t="s">
        <v>306</v>
      </c>
      <c r="D5" s="227">
        <v>2.1</v>
      </c>
    </row>
    <row r="6" spans="1:4" ht="21.75" customHeight="1">
      <c r="A6" s="232"/>
      <c r="B6" s="234">
        <v>39548</v>
      </c>
      <c r="C6" s="373">
        <v>1.95</v>
      </c>
      <c r="D6" s="227">
        <v>2.1</v>
      </c>
    </row>
    <row r="7" spans="1:4" ht="21.75" customHeight="1">
      <c r="A7" s="232"/>
      <c r="B7" s="234">
        <v>39584</v>
      </c>
      <c r="C7" s="373">
        <v>2.15</v>
      </c>
      <c r="D7" s="227">
        <v>2.4</v>
      </c>
    </row>
    <row r="8" spans="1:4" ht="21.75" customHeight="1">
      <c r="A8" s="232"/>
      <c r="B8" s="234">
        <v>39610</v>
      </c>
      <c r="C8" s="373">
        <v>2.35</v>
      </c>
      <c r="D8" s="227">
        <v>2.4500000000000002</v>
      </c>
    </row>
    <row r="9" spans="1:4" ht="21.75" customHeight="1">
      <c r="A9" s="232"/>
      <c r="B9" s="234">
        <v>39640</v>
      </c>
      <c r="C9" s="373">
        <v>2.25</v>
      </c>
      <c r="D9" s="227">
        <v>2.4</v>
      </c>
    </row>
    <row r="10" spans="1:4" ht="21.75" customHeight="1">
      <c r="A10" s="232"/>
      <c r="B10" s="234">
        <v>39673</v>
      </c>
      <c r="C10" s="373">
        <v>2.15</v>
      </c>
      <c r="D10" s="227">
        <v>2.25</v>
      </c>
    </row>
    <row r="11" spans="1:4" ht="21.75" customHeight="1">
      <c r="A11" s="232"/>
      <c r="B11" s="234">
        <v>39701</v>
      </c>
      <c r="C11" s="373">
        <v>2.15</v>
      </c>
      <c r="D11" s="227">
        <v>2.2999999999999998</v>
      </c>
    </row>
    <row r="12" spans="1:4" ht="21.75" customHeight="1">
      <c r="A12" s="232"/>
      <c r="B12" s="234">
        <v>39731</v>
      </c>
      <c r="C12" s="373">
        <v>2.15</v>
      </c>
      <c r="D12" s="227">
        <v>2.35</v>
      </c>
    </row>
    <row r="13" spans="1:4" ht="21.75" customHeight="1">
      <c r="A13" s="232"/>
      <c r="B13" s="234">
        <v>39765</v>
      </c>
      <c r="C13" s="373">
        <v>2.15</v>
      </c>
      <c r="D13" s="227">
        <v>2.4</v>
      </c>
    </row>
    <row r="14" spans="1:4" ht="21.75" customHeight="1">
      <c r="A14" s="232"/>
      <c r="B14" s="234">
        <v>39792</v>
      </c>
      <c r="C14" s="373">
        <v>2.2000000000000002</v>
      </c>
      <c r="D14" s="229" t="s">
        <v>304</v>
      </c>
    </row>
    <row r="15" spans="1:4" ht="21.75" customHeight="1">
      <c r="A15" s="232"/>
      <c r="B15" s="234">
        <v>39832</v>
      </c>
      <c r="C15" s="374" t="s">
        <v>307</v>
      </c>
      <c r="D15" s="227">
        <v>2.25</v>
      </c>
    </row>
    <row r="16" spans="1:4" ht="21.75" customHeight="1">
      <c r="A16" s="232"/>
      <c r="B16" s="234">
        <v>39856</v>
      </c>
      <c r="C16" s="374" t="s">
        <v>308</v>
      </c>
      <c r="D16" s="229" t="s">
        <v>304</v>
      </c>
    </row>
    <row r="17" spans="1:4" ht="21.75" customHeight="1">
      <c r="A17" s="232"/>
      <c r="B17" s="234">
        <v>39883</v>
      </c>
      <c r="C17" s="374" t="s">
        <v>307</v>
      </c>
      <c r="D17" s="229" t="s">
        <v>304</v>
      </c>
    </row>
    <row r="18" spans="1:4" ht="21.75" customHeight="1">
      <c r="A18" s="232" t="s">
        <v>349</v>
      </c>
      <c r="B18" s="234">
        <v>39913</v>
      </c>
      <c r="C18" s="374" t="s">
        <v>308</v>
      </c>
      <c r="D18" s="229" t="s">
        <v>309</v>
      </c>
    </row>
    <row r="19" spans="1:4" ht="21.75" customHeight="1">
      <c r="A19" s="232"/>
      <c r="B19" s="234">
        <v>39951</v>
      </c>
      <c r="C19" s="374" t="s">
        <v>308</v>
      </c>
      <c r="D19" s="229" t="s">
        <v>308</v>
      </c>
    </row>
    <row r="20" spans="1:4" ht="21.75" customHeight="1">
      <c r="A20" s="232"/>
      <c r="B20" s="234">
        <v>39974</v>
      </c>
      <c r="C20" s="374" t="s">
        <v>307</v>
      </c>
      <c r="D20" s="228" t="s">
        <v>304</v>
      </c>
    </row>
    <row r="21" spans="1:4" ht="21.75" customHeight="1">
      <c r="A21" s="232"/>
      <c r="B21" s="234">
        <v>40004</v>
      </c>
      <c r="C21" s="374" t="s">
        <v>310</v>
      </c>
      <c r="D21" s="228">
        <v>1.9</v>
      </c>
    </row>
    <row r="22" spans="1:4" ht="21.75" customHeight="1">
      <c r="A22" s="232"/>
      <c r="B22" s="234">
        <v>40101</v>
      </c>
      <c r="C22" s="374" t="s">
        <v>311</v>
      </c>
      <c r="D22" s="228">
        <v>1.7</v>
      </c>
    </row>
    <row r="23" spans="1:4" ht="21.75" customHeight="1">
      <c r="A23" s="232"/>
      <c r="B23" s="234">
        <v>40156</v>
      </c>
      <c r="C23" s="374" t="s">
        <v>312</v>
      </c>
      <c r="D23" s="228">
        <v>1.85</v>
      </c>
    </row>
    <row r="24" spans="1:4" ht="21.75" customHeight="1">
      <c r="A24" s="232" t="s">
        <v>350</v>
      </c>
      <c r="B24" s="234">
        <v>40282</v>
      </c>
      <c r="C24" s="374" t="s">
        <v>311</v>
      </c>
      <c r="D24" s="228">
        <v>1.65</v>
      </c>
    </row>
    <row r="25" spans="1:4" ht="21.75" customHeight="1">
      <c r="A25" s="232"/>
      <c r="B25" s="234">
        <v>40317</v>
      </c>
      <c r="C25" s="374" t="s">
        <v>312</v>
      </c>
      <c r="D25" s="229">
        <v>1.6</v>
      </c>
    </row>
    <row r="26" spans="1:4" ht="21.75" customHeight="1">
      <c r="A26" s="232"/>
      <c r="B26" s="234">
        <v>40469</v>
      </c>
      <c r="C26" s="374" t="s">
        <v>313</v>
      </c>
      <c r="D26" s="229">
        <v>1.3</v>
      </c>
    </row>
    <row r="27" spans="1:4" ht="21.75" customHeight="1">
      <c r="A27" s="232"/>
      <c r="B27" s="234">
        <v>40493</v>
      </c>
      <c r="C27" s="374" t="s">
        <v>312</v>
      </c>
      <c r="D27" s="229">
        <v>1.4</v>
      </c>
    </row>
    <row r="28" spans="1:4" ht="21.75" customHeight="1">
      <c r="A28" s="232"/>
      <c r="B28" s="234">
        <v>40522</v>
      </c>
      <c r="C28" s="374" t="s">
        <v>311</v>
      </c>
      <c r="D28" s="229">
        <v>1.4</v>
      </c>
    </row>
    <row r="29" spans="1:4" ht="21.75" customHeight="1">
      <c r="A29" s="232" t="s">
        <v>351</v>
      </c>
      <c r="B29" s="234" t="s">
        <v>314</v>
      </c>
      <c r="C29" s="374" t="s">
        <v>312</v>
      </c>
      <c r="D29" s="229">
        <v>1.55</v>
      </c>
    </row>
    <row r="30" spans="1:4" ht="21.75" customHeight="1">
      <c r="A30" s="232"/>
      <c r="B30" s="234">
        <v>40737</v>
      </c>
      <c r="C30" s="374" t="s">
        <v>311</v>
      </c>
      <c r="D30" s="230" t="s">
        <v>315</v>
      </c>
    </row>
    <row r="31" spans="1:4" ht="21.75" customHeight="1">
      <c r="A31" s="232"/>
      <c r="B31" s="234">
        <v>40765</v>
      </c>
      <c r="C31" s="374" t="s">
        <v>312</v>
      </c>
      <c r="D31" s="230">
        <v>1.35</v>
      </c>
    </row>
    <row r="32" spans="1:4" ht="21.75" customHeight="1">
      <c r="A32" s="232" t="s">
        <v>352</v>
      </c>
      <c r="B32" s="234">
        <v>41045</v>
      </c>
      <c r="C32" s="374" t="s">
        <v>313</v>
      </c>
      <c r="D32" s="230">
        <v>1.3</v>
      </c>
    </row>
    <row r="33" spans="1:4" ht="21.75" customHeight="1">
      <c r="A33" s="232" t="s">
        <v>353</v>
      </c>
      <c r="B33" s="234">
        <v>41319</v>
      </c>
      <c r="C33" s="374" t="s">
        <v>316</v>
      </c>
      <c r="D33" s="230">
        <v>1.1499999999999999</v>
      </c>
    </row>
    <row r="34" spans="1:4" ht="21.75" customHeight="1">
      <c r="A34" s="232"/>
      <c r="B34" s="234">
        <v>41374</v>
      </c>
      <c r="C34" s="374" t="s">
        <v>317</v>
      </c>
      <c r="D34" s="229" t="s">
        <v>318</v>
      </c>
    </row>
    <row r="35" spans="1:4" ht="21.75" customHeight="1">
      <c r="A35" s="232"/>
      <c r="B35" s="234">
        <v>41407</v>
      </c>
      <c r="C35" s="374" t="s">
        <v>316</v>
      </c>
      <c r="D35" s="229" t="s">
        <v>319</v>
      </c>
    </row>
    <row r="36" spans="1:4" ht="21.75" customHeight="1">
      <c r="A36" s="232"/>
      <c r="B36" s="234">
        <v>41465</v>
      </c>
      <c r="C36" s="374" t="s">
        <v>313</v>
      </c>
      <c r="D36" s="229" t="s">
        <v>320</v>
      </c>
    </row>
    <row r="37" spans="1:4" ht="21.75" customHeight="1">
      <c r="A37" s="232"/>
      <c r="B37" s="234">
        <v>41528</v>
      </c>
      <c r="C37" s="374" t="s">
        <v>316</v>
      </c>
      <c r="D37" s="229" t="s">
        <v>321</v>
      </c>
    </row>
    <row r="38" spans="1:4" ht="21.75" customHeight="1">
      <c r="A38" s="232"/>
      <c r="B38" s="234">
        <v>41556</v>
      </c>
      <c r="C38" s="374" t="s">
        <v>322</v>
      </c>
      <c r="D38" s="229" t="s">
        <v>304</v>
      </c>
    </row>
    <row r="39" spans="1:4" ht="21.75" customHeight="1">
      <c r="A39" s="232" t="s">
        <v>354</v>
      </c>
      <c r="B39" s="234">
        <v>41738</v>
      </c>
      <c r="C39" s="374" t="s">
        <v>323</v>
      </c>
      <c r="D39" s="229" t="s">
        <v>318</v>
      </c>
    </row>
    <row r="40" spans="1:4" ht="21.75" customHeight="1">
      <c r="A40" s="232"/>
      <c r="B40" s="234">
        <v>41922</v>
      </c>
      <c r="C40" s="374" t="s">
        <v>320</v>
      </c>
      <c r="D40" s="229" t="s">
        <v>324</v>
      </c>
    </row>
    <row r="41" spans="1:4" ht="21.75" customHeight="1">
      <c r="A41" s="232" t="s">
        <v>355</v>
      </c>
      <c r="B41" s="234">
        <v>42095</v>
      </c>
      <c r="C41" s="374" t="s">
        <v>319</v>
      </c>
      <c r="D41" s="229" t="s">
        <v>304</v>
      </c>
    </row>
    <row r="42" spans="1:4" ht="21.75" customHeight="1">
      <c r="A42" s="232"/>
      <c r="B42" s="234">
        <v>42286</v>
      </c>
      <c r="C42" s="374" t="s">
        <v>324</v>
      </c>
      <c r="D42" s="229" t="s">
        <v>325</v>
      </c>
    </row>
    <row r="43" spans="1:4" ht="21.75" customHeight="1">
      <c r="A43" s="232"/>
      <c r="B43" s="234">
        <v>42410</v>
      </c>
      <c r="C43" s="374" t="s">
        <v>324</v>
      </c>
      <c r="D43" s="231">
        <v>1</v>
      </c>
    </row>
    <row r="44" spans="1:4" ht="21.75" customHeight="1">
      <c r="A44" s="232"/>
      <c r="B44" s="234">
        <v>42439</v>
      </c>
      <c r="C44" s="374" t="s">
        <v>324</v>
      </c>
      <c r="D44" s="229" t="s">
        <v>326</v>
      </c>
    </row>
    <row r="45" spans="1:4" ht="21.75" customHeight="1">
      <c r="A45" s="232" t="s">
        <v>356</v>
      </c>
      <c r="B45" s="234">
        <v>42473</v>
      </c>
      <c r="C45" s="374" t="s">
        <v>321</v>
      </c>
      <c r="D45" s="229" t="s">
        <v>303</v>
      </c>
    </row>
    <row r="46" spans="1:4" ht="21.75" customHeight="1">
      <c r="A46" s="232"/>
      <c r="B46" s="234">
        <v>42656</v>
      </c>
      <c r="C46" s="374" t="s">
        <v>361</v>
      </c>
      <c r="D46" s="229" t="s">
        <v>303</v>
      </c>
    </row>
    <row r="47" spans="1:4" ht="21.75" customHeight="1">
      <c r="A47" s="316"/>
      <c r="B47" s="234">
        <v>42662</v>
      </c>
      <c r="C47" s="374" t="s">
        <v>362</v>
      </c>
      <c r="D47" s="229" t="s">
        <v>303</v>
      </c>
    </row>
    <row r="48" spans="1:4" ht="21.75" customHeight="1">
      <c r="A48" s="232" t="s">
        <v>375</v>
      </c>
      <c r="B48" s="234">
        <v>42837</v>
      </c>
      <c r="C48" s="374" t="s">
        <v>374</v>
      </c>
      <c r="D48" s="229" t="s">
        <v>303</v>
      </c>
    </row>
    <row r="49" spans="1:4" ht="21.75" customHeight="1">
      <c r="A49" s="232"/>
      <c r="B49" s="234">
        <v>42927</v>
      </c>
      <c r="C49" s="374" t="s">
        <v>403</v>
      </c>
      <c r="D49" s="229" t="s">
        <v>303</v>
      </c>
    </row>
    <row r="50" spans="1:4" ht="21.75" customHeight="1">
      <c r="A50" s="232" t="s">
        <v>411</v>
      </c>
      <c r="B50" s="234">
        <v>43556</v>
      </c>
      <c r="C50" s="374" t="s">
        <v>412</v>
      </c>
      <c r="D50" s="229" t="s">
        <v>303</v>
      </c>
    </row>
    <row r="51" spans="1:4" ht="21.75" customHeight="1">
      <c r="A51" s="223" t="s">
        <v>327</v>
      </c>
      <c r="B51" s="223"/>
      <c r="C51" s="223"/>
      <c r="D51" s="224"/>
    </row>
    <row r="52" spans="1:4" ht="21.75" customHeight="1">
      <c r="A52" s="225" t="s">
        <v>328</v>
      </c>
      <c r="B52" s="225"/>
      <c r="C52" s="225"/>
      <c r="D52" s="397" t="s">
        <v>332</v>
      </c>
    </row>
  </sheetData>
  <mergeCells count="1">
    <mergeCell ref="A1:D1"/>
  </mergeCells>
  <phoneticPr fontId="4"/>
  <pageMargins left="1.1811023622047245" right="0.78740157480314965" top="0.59055118110236227" bottom="0.39370078740157483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94"/>
  <sheetViews>
    <sheetView zoomScaleNormal="100" workbookViewId="0">
      <selection activeCell="J5" sqref="J5"/>
    </sheetView>
  </sheetViews>
  <sheetFormatPr defaultRowHeight="13.5"/>
  <cols>
    <col min="1" max="1" width="17.375" style="165" customWidth="1"/>
    <col min="2" max="2" width="11" customWidth="1"/>
    <col min="3" max="3" width="13.75" customWidth="1"/>
    <col min="4" max="4" width="11.75" customWidth="1"/>
    <col min="5" max="5" width="10.875" customWidth="1"/>
    <col min="6" max="6" width="13.75" style="27" customWidth="1"/>
    <col min="7" max="7" width="11.75" style="29" customWidth="1"/>
    <col min="8" max="8" width="10.875" customWidth="1"/>
    <col min="9" max="9" width="13.75" customWidth="1"/>
    <col min="10" max="10" width="11.75" customWidth="1"/>
    <col min="11" max="11" width="11.25" customWidth="1"/>
    <col min="12" max="12" width="11.625" customWidth="1"/>
    <col min="13" max="13" width="12" customWidth="1"/>
  </cols>
  <sheetData>
    <row r="1" spans="1:10" ht="28.5" customHeight="1">
      <c r="A1" s="504" t="s">
        <v>56</v>
      </c>
      <c r="B1" s="504"/>
      <c r="C1" s="504"/>
      <c r="D1" s="504"/>
      <c r="E1" s="504"/>
      <c r="F1" s="504"/>
      <c r="G1" s="504"/>
      <c r="H1" s="504"/>
      <c r="I1" s="504"/>
      <c r="J1" s="504"/>
    </row>
    <row r="2" spans="1:10" ht="19.5" customHeight="1">
      <c r="I2" s="26" t="s">
        <v>60</v>
      </c>
      <c r="J2" s="26"/>
    </row>
    <row r="3" spans="1:10" ht="19.5" customHeight="1">
      <c r="A3" s="177" t="s">
        <v>34</v>
      </c>
      <c r="B3" s="501" t="s">
        <v>115</v>
      </c>
      <c r="C3" s="501"/>
      <c r="D3" s="502"/>
      <c r="E3" s="503" t="s">
        <v>55</v>
      </c>
      <c r="F3" s="501"/>
      <c r="G3" s="502"/>
      <c r="H3" s="503" t="s">
        <v>291</v>
      </c>
      <c r="I3" s="501"/>
      <c r="J3" s="502"/>
    </row>
    <row r="4" spans="1:10" ht="19.5" customHeight="1" thickBot="1">
      <c r="A4" s="178" t="s">
        <v>35</v>
      </c>
      <c r="B4" s="100" t="s">
        <v>53</v>
      </c>
      <c r="C4" s="101" t="s">
        <v>54</v>
      </c>
      <c r="D4" s="102" t="s">
        <v>59</v>
      </c>
      <c r="E4" s="103" t="s">
        <v>53</v>
      </c>
      <c r="F4" s="101" t="s">
        <v>54</v>
      </c>
      <c r="G4" s="104" t="s">
        <v>59</v>
      </c>
      <c r="H4" s="103" t="s">
        <v>53</v>
      </c>
      <c r="I4" s="105" t="s">
        <v>54</v>
      </c>
      <c r="J4" s="100" t="s">
        <v>59</v>
      </c>
    </row>
    <row r="5" spans="1:10" ht="19.5" customHeight="1" thickTop="1">
      <c r="A5" s="176" t="s">
        <v>16</v>
      </c>
      <c r="B5" s="73">
        <v>67</v>
      </c>
      <c r="C5" s="71">
        <v>867000</v>
      </c>
      <c r="D5" s="441">
        <v>56.94</v>
      </c>
      <c r="E5" s="48">
        <v>2365</v>
      </c>
      <c r="F5" s="71">
        <v>28379876</v>
      </c>
      <c r="G5" s="49">
        <v>96.04</v>
      </c>
      <c r="H5" s="73">
        <v>9</v>
      </c>
      <c r="I5" s="98">
        <v>42641</v>
      </c>
      <c r="J5" s="108">
        <v>13.46</v>
      </c>
    </row>
    <row r="6" spans="1:10" ht="19.5" customHeight="1">
      <c r="A6" s="176" t="s">
        <v>15</v>
      </c>
      <c r="B6" s="73">
        <v>49</v>
      </c>
      <c r="C6" s="71">
        <v>850600</v>
      </c>
      <c r="D6" s="72">
        <v>65.8</v>
      </c>
      <c r="E6" s="48">
        <v>2399</v>
      </c>
      <c r="F6" s="71">
        <v>28575970</v>
      </c>
      <c r="G6" s="49">
        <v>97.74</v>
      </c>
      <c r="H6" s="73">
        <v>6</v>
      </c>
      <c r="I6" s="98">
        <v>21806</v>
      </c>
      <c r="J6" s="108">
        <v>8.7899999999999991</v>
      </c>
    </row>
    <row r="7" spans="1:10" ht="19.5" customHeight="1">
      <c r="A7" s="176" t="s">
        <v>360</v>
      </c>
      <c r="B7" s="73">
        <v>55</v>
      </c>
      <c r="C7" s="71">
        <v>642700</v>
      </c>
      <c r="D7" s="72">
        <v>74.180000000000007</v>
      </c>
      <c r="E7" s="442">
        <v>2431</v>
      </c>
      <c r="F7" s="71">
        <v>28757509</v>
      </c>
      <c r="G7" s="49">
        <v>98.5</v>
      </c>
      <c r="H7" s="73">
        <v>3</v>
      </c>
      <c r="I7" s="98">
        <v>15323</v>
      </c>
      <c r="J7" s="108">
        <v>6.22</v>
      </c>
    </row>
    <row r="8" spans="1:10" ht="19.5" customHeight="1">
      <c r="A8" s="176" t="s">
        <v>431</v>
      </c>
      <c r="B8" s="73">
        <v>59</v>
      </c>
      <c r="C8" s="71">
        <v>843900</v>
      </c>
      <c r="D8" s="72">
        <v>118.45</v>
      </c>
      <c r="E8" s="48">
        <v>2451</v>
      </c>
      <c r="F8" s="71">
        <v>28918984</v>
      </c>
      <c r="G8" s="49">
        <v>97.5</v>
      </c>
      <c r="H8" s="73">
        <v>3</v>
      </c>
      <c r="I8" s="98">
        <v>15323</v>
      </c>
      <c r="J8" s="108">
        <v>61.8</v>
      </c>
    </row>
    <row r="9" spans="1:10" ht="19.5" customHeight="1">
      <c r="A9" s="176" t="s">
        <v>437</v>
      </c>
      <c r="B9" s="73">
        <v>27</v>
      </c>
      <c r="C9" s="71">
        <v>363400</v>
      </c>
      <c r="D9" s="72">
        <v>88.49</v>
      </c>
      <c r="E9" s="48">
        <v>2470</v>
      </c>
      <c r="F9" s="71">
        <v>28966233</v>
      </c>
      <c r="G9" s="49">
        <v>97.04</v>
      </c>
      <c r="H9" s="73">
        <v>2</v>
      </c>
      <c r="I9" s="98">
        <v>9703</v>
      </c>
      <c r="J9" s="108">
        <v>472.08</v>
      </c>
    </row>
    <row r="10" spans="1:10" ht="19.5" customHeight="1">
      <c r="A10" s="176" t="s">
        <v>430</v>
      </c>
      <c r="B10" s="73">
        <v>58</v>
      </c>
      <c r="C10" s="71">
        <v>581400</v>
      </c>
      <c r="D10" s="72">
        <v>173.7</v>
      </c>
      <c r="E10" s="48">
        <v>2482</v>
      </c>
      <c r="F10" s="71">
        <v>29236952</v>
      </c>
      <c r="G10" s="49">
        <v>96.61</v>
      </c>
      <c r="H10" s="73">
        <v>1</v>
      </c>
      <c r="I10" s="98">
        <v>3399</v>
      </c>
      <c r="J10" s="73" t="s">
        <v>423</v>
      </c>
    </row>
    <row r="11" spans="1:10" ht="19.5" customHeight="1">
      <c r="A11" s="176" t="s">
        <v>162</v>
      </c>
      <c r="B11" s="73">
        <v>90</v>
      </c>
      <c r="C11" s="71">
        <v>1460060</v>
      </c>
      <c r="D11" s="72">
        <v>189.89</v>
      </c>
      <c r="E11" s="48">
        <v>2477</v>
      </c>
      <c r="F11" s="71">
        <v>29377533</v>
      </c>
      <c r="G11" s="49">
        <v>96.61</v>
      </c>
      <c r="H11" s="73">
        <v>53</v>
      </c>
      <c r="I11" s="98">
        <v>687846</v>
      </c>
      <c r="J11" s="108">
        <v>148.16999999999999</v>
      </c>
    </row>
    <row r="12" spans="1:10" ht="19.5" customHeight="1">
      <c r="A12" s="176" t="s">
        <v>131</v>
      </c>
      <c r="B12" s="73">
        <v>68</v>
      </c>
      <c r="C12" s="71">
        <v>1122200</v>
      </c>
      <c r="D12" s="72">
        <v>165.43</v>
      </c>
      <c r="E12" s="48">
        <v>2483</v>
      </c>
      <c r="F12" s="71">
        <v>29259761</v>
      </c>
      <c r="G12" s="49">
        <v>95.03</v>
      </c>
      <c r="H12" s="73">
        <v>53</v>
      </c>
      <c r="I12" s="98">
        <v>687846</v>
      </c>
      <c r="J12" s="108">
        <v>150.65</v>
      </c>
    </row>
    <row r="13" spans="1:10" ht="19.5" customHeight="1">
      <c r="A13" s="176" t="s">
        <v>415</v>
      </c>
      <c r="B13" s="73">
        <v>45</v>
      </c>
      <c r="C13" s="71">
        <v>780800</v>
      </c>
      <c r="D13" s="72">
        <v>135.76</v>
      </c>
      <c r="E13" s="48">
        <v>2512</v>
      </c>
      <c r="F13" s="71">
        <v>29266223</v>
      </c>
      <c r="G13" s="49">
        <v>93.61</v>
      </c>
      <c r="H13" s="73">
        <v>47</v>
      </c>
      <c r="I13" s="98">
        <v>559018</v>
      </c>
      <c r="J13" s="108">
        <v>122.97</v>
      </c>
    </row>
    <row r="14" spans="1:10" ht="19.5" customHeight="1">
      <c r="A14" s="176" t="s">
        <v>263</v>
      </c>
      <c r="B14" s="73">
        <v>74</v>
      </c>
      <c r="C14" s="71">
        <v>1196600</v>
      </c>
      <c r="D14" s="398">
        <v>78.28</v>
      </c>
      <c r="E14" s="48">
        <v>2522</v>
      </c>
      <c r="F14" s="71">
        <v>29335191</v>
      </c>
      <c r="G14" s="402" t="s">
        <v>410</v>
      </c>
      <c r="H14" s="73">
        <v>44</v>
      </c>
      <c r="I14" s="98">
        <v>541994</v>
      </c>
      <c r="J14" s="400">
        <v>119.75</v>
      </c>
    </row>
    <row r="15" spans="1:10" ht="19.5" customHeight="1">
      <c r="A15" s="176" t="s">
        <v>264</v>
      </c>
      <c r="B15" s="73">
        <v>64</v>
      </c>
      <c r="C15" s="71">
        <v>776300</v>
      </c>
      <c r="D15" s="398">
        <v>93.76</v>
      </c>
      <c r="E15" s="48">
        <v>2543</v>
      </c>
      <c r="F15" s="71">
        <v>29358185</v>
      </c>
      <c r="G15" s="399">
        <v>93.03</v>
      </c>
      <c r="H15" s="73">
        <v>42</v>
      </c>
      <c r="I15" s="98">
        <v>538127</v>
      </c>
      <c r="J15" s="400">
        <v>144.30000000000001</v>
      </c>
    </row>
    <row r="16" spans="1:10" ht="19.5" customHeight="1">
      <c r="A16" s="176" t="s">
        <v>409</v>
      </c>
      <c r="B16" s="73">
        <v>43</v>
      </c>
      <c r="C16" s="71">
        <v>732000</v>
      </c>
      <c r="D16" s="398">
        <v>145.74</v>
      </c>
      <c r="E16" s="48">
        <v>2550</v>
      </c>
      <c r="F16" s="71">
        <v>29459310</v>
      </c>
      <c r="G16" s="399">
        <v>92.55</v>
      </c>
      <c r="H16" s="73">
        <v>42</v>
      </c>
      <c r="I16" s="98">
        <v>538127</v>
      </c>
      <c r="J16" s="400">
        <v>160.05000000000001</v>
      </c>
    </row>
    <row r="17" spans="1:10" ht="19.5" customHeight="1">
      <c r="A17" s="176" t="s">
        <v>270</v>
      </c>
      <c r="B17" s="73">
        <v>60</v>
      </c>
      <c r="C17" s="71">
        <v>1522470</v>
      </c>
      <c r="D17" s="398">
        <v>125.41</v>
      </c>
      <c r="E17" s="48">
        <v>2570</v>
      </c>
      <c r="F17" s="71">
        <v>29548677</v>
      </c>
      <c r="G17" s="399">
        <v>91.43</v>
      </c>
      <c r="H17" s="73">
        <v>32</v>
      </c>
      <c r="I17" s="98">
        <v>316780</v>
      </c>
      <c r="J17" s="400">
        <v>116.1</v>
      </c>
    </row>
    <row r="18" spans="1:10" ht="19.5" customHeight="1">
      <c r="A18" s="176" t="s">
        <v>15</v>
      </c>
      <c r="B18" s="73">
        <v>65</v>
      </c>
      <c r="C18" s="71">
        <v>1292540</v>
      </c>
      <c r="D18" s="398">
        <v>148.85</v>
      </c>
      <c r="E18" s="48">
        <v>2587</v>
      </c>
      <c r="F18" s="71">
        <v>29236464</v>
      </c>
      <c r="G18" s="399">
        <v>90.06</v>
      </c>
      <c r="H18" s="73">
        <v>25</v>
      </c>
      <c r="I18" s="98">
        <v>247978</v>
      </c>
      <c r="J18" s="400">
        <v>96.85</v>
      </c>
    </row>
    <row r="19" spans="1:10" ht="19.5" customHeight="1">
      <c r="A19" s="176" t="s">
        <v>360</v>
      </c>
      <c r="B19" s="73">
        <v>49</v>
      </c>
      <c r="C19" s="71">
        <v>866300</v>
      </c>
      <c r="D19" s="398">
        <v>102.14</v>
      </c>
      <c r="E19" s="48">
        <v>2606</v>
      </c>
      <c r="F19" s="71">
        <v>29195384</v>
      </c>
      <c r="G19" s="399">
        <v>88.72</v>
      </c>
      <c r="H19" s="73">
        <v>24</v>
      </c>
      <c r="I19" s="98">
        <v>246092</v>
      </c>
      <c r="J19" s="400" t="s">
        <v>404</v>
      </c>
    </row>
    <row r="20" spans="1:10" ht="19.5" customHeight="1">
      <c r="A20" s="176" t="s">
        <v>398</v>
      </c>
      <c r="B20" s="73">
        <v>59</v>
      </c>
      <c r="C20" s="71">
        <v>712400</v>
      </c>
      <c r="D20" s="398">
        <v>95.23</v>
      </c>
      <c r="E20" s="48">
        <v>2644</v>
      </c>
      <c r="F20" s="71">
        <v>29659699</v>
      </c>
      <c r="G20" s="399">
        <v>89.08</v>
      </c>
      <c r="H20" s="73">
        <v>5</v>
      </c>
      <c r="I20" s="98">
        <v>24791</v>
      </c>
      <c r="J20" s="401">
        <v>15.3</v>
      </c>
    </row>
    <row r="21" spans="1:10" ht="19.5" customHeight="1">
      <c r="A21" s="176" t="s">
        <v>338</v>
      </c>
      <c r="B21" s="73">
        <v>37</v>
      </c>
      <c r="C21" s="71">
        <v>410664</v>
      </c>
      <c r="D21" s="72">
        <v>60.01</v>
      </c>
      <c r="E21" s="48">
        <v>2651</v>
      </c>
      <c r="F21" s="71">
        <v>29849564</v>
      </c>
      <c r="G21" s="49">
        <v>88.01</v>
      </c>
      <c r="H21" s="73">
        <v>1</v>
      </c>
      <c r="I21" s="98">
        <v>2055</v>
      </c>
      <c r="J21" s="400" t="s">
        <v>400</v>
      </c>
    </row>
    <row r="22" spans="1:10" ht="19.5" customHeight="1">
      <c r="A22" s="176" t="s">
        <v>399</v>
      </c>
      <c r="B22" s="73">
        <v>41</v>
      </c>
      <c r="C22" s="71">
        <v>334700</v>
      </c>
      <c r="D22" s="72">
        <v>42.26</v>
      </c>
      <c r="E22" s="48">
        <v>2662</v>
      </c>
      <c r="F22" s="71">
        <v>30261746</v>
      </c>
      <c r="G22" s="49">
        <v>88.51</v>
      </c>
      <c r="H22" s="73">
        <v>0</v>
      </c>
      <c r="I22" s="98">
        <v>0</v>
      </c>
      <c r="J22" s="400" t="s">
        <v>400</v>
      </c>
    </row>
    <row r="23" spans="1:10" ht="19.5" customHeight="1">
      <c r="A23" s="258" t="s">
        <v>238</v>
      </c>
      <c r="B23" s="259">
        <v>60</v>
      </c>
      <c r="C23" s="260">
        <v>768860</v>
      </c>
      <c r="D23" s="261">
        <v>56.51</v>
      </c>
      <c r="E23" s="262">
        <v>2665</v>
      </c>
      <c r="F23" s="260">
        <v>30408180</v>
      </c>
      <c r="G23" s="263">
        <v>88.09</v>
      </c>
      <c r="H23" s="259">
        <v>53</v>
      </c>
      <c r="I23" s="264">
        <v>464198</v>
      </c>
      <c r="J23" s="263">
        <v>95.25</v>
      </c>
    </row>
    <row r="24" spans="1:10" ht="19.5" customHeight="1">
      <c r="A24" s="176" t="s">
        <v>237</v>
      </c>
      <c r="B24" s="73">
        <v>48</v>
      </c>
      <c r="C24" s="71">
        <v>678350</v>
      </c>
      <c r="D24" s="72">
        <v>87.65</v>
      </c>
      <c r="E24" s="48">
        <v>2707</v>
      </c>
      <c r="F24" s="71">
        <v>30787007</v>
      </c>
      <c r="G24" s="49">
        <v>88.92</v>
      </c>
      <c r="H24" s="73">
        <v>51</v>
      </c>
      <c r="I24" s="98">
        <v>456571</v>
      </c>
      <c r="J24" s="49">
        <v>96.73</v>
      </c>
    </row>
    <row r="25" spans="1:10" ht="19.5" customHeight="1">
      <c r="A25" s="176" t="s">
        <v>392</v>
      </c>
      <c r="B25" s="73">
        <v>34</v>
      </c>
      <c r="C25" s="71">
        <v>575100</v>
      </c>
      <c r="D25" s="72">
        <v>209.27</v>
      </c>
      <c r="E25" s="48">
        <v>2732</v>
      </c>
      <c r="F25" s="71">
        <v>31262147</v>
      </c>
      <c r="G25" s="49">
        <v>90</v>
      </c>
      <c r="H25" s="73">
        <v>49</v>
      </c>
      <c r="I25" s="98">
        <v>454582</v>
      </c>
      <c r="J25" s="49">
        <v>105.35</v>
      </c>
    </row>
    <row r="26" spans="1:10" ht="19.5" customHeight="1">
      <c r="A26" s="176" t="s">
        <v>263</v>
      </c>
      <c r="B26" s="376">
        <v>70</v>
      </c>
      <c r="C26" s="377">
        <v>1528600</v>
      </c>
      <c r="D26" s="72">
        <v>144.72</v>
      </c>
      <c r="E26" s="378">
        <v>2751</v>
      </c>
      <c r="F26" s="377">
        <v>31474551</v>
      </c>
      <c r="G26" s="49">
        <v>89.32</v>
      </c>
      <c r="H26" s="376">
        <v>47</v>
      </c>
      <c r="I26" s="379">
        <v>452598</v>
      </c>
      <c r="J26" s="49">
        <v>144.33000000000001</v>
      </c>
    </row>
    <row r="27" spans="1:10" ht="19.5" customHeight="1">
      <c r="A27" s="176" t="s">
        <v>37</v>
      </c>
      <c r="B27" s="376">
        <v>55</v>
      </c>
      <c r="C27" s="377">
        <v>827900</v>
      </c>
      <c r="D27" s="72">
        <v>105.23</v>
      </c>
      <c r="E27" s="378">
        <v>2772</v>
      </c>
      <c r="F27" s="377">
        <v>31557505</v>
      </c>
      <c r="G27" s="49">
        <v>88.91</v>
      </c>
      <c r="H27" s="376">
        <v>40</v>
      </c>
      <c r="I27" s="379">
        <v>372905</v>
      </c>
      <c r="J27" s="49">
        <v>190.27</v>
      </c>
    </row>
    <row r="28" spans="1:10" ht="19.5" customHeight="1">
      <c r="A28" s="176" t="s">
        <v>36</v>
      </c>
      <c r="B28" s="376">
        <v>35</v>
      </c>
      <c r="C28" s="377">
        <v>502250</v>
      </c>
      <c r="D28" s="72">
        <v>79.53</v>
      </c>
      <c r="E28" s="378">
        <v>2806</v>
      </c>
      <c r="F28" s="377">
        <v>31829592</v>
      </c>
      <c r="G28" s="49">
        <v>88.83</v>
      </c>
      <c r="H28" s="376">
        <v>34</v>
      </c>
      <c r="I28" s="379">
        <v>336203</v>
      </c>
      <c r="J28" s="49">
        <v>177.44</v>
      </c>
    </row>
    <row r="29" spans="1:10" ht="19.5" customHeight="1">
      <c r="A29" s="176" t="s">
        <v>217</v>
      </c>
      <c r="B29" s="73">
        <v>85</v>
      </c>
      <c r="C29" s="71">
        <v>1213900</v>
      </c>
      <c r="D29" s="72">
        <v>171.31</v>
      </c>
      <c r="E29" s="48">
        <v>2844</v>
      </c>
      <c r="F29" s="71">
        <v>32315740</v>
      </c>
      <c r="G29" s="49">
        <v>89.63</v>
      </c>
      <c r="H29" s="73">
        <v>23</v>
      </c>
      <c r="I29" s="98">
        <v>272834</v>
      </c>
      <c r="J29" s="49">
        <v>196.94</v>
      </c>
    </row>
    <row r="30" spans="1:10" ht="19.5" customHeight="1">
      <c r="A30" s="176" t="s">
        <v>271</v>
      </c>
      <c r="B30" s="73">
        <v>59</v>
      </c>
      <c r="C30" s="71">
        <v>868300</v>
      </c>
      <c r="D30" s="72">
        <v>114.87</v>
      </c>
      <c r="E30" s="48">
        <v>2854</v>
      </c>
      <c r="F30" s="71">
        <v>32461051</v>
      </c>
      <c r="G30" s="49">
        <v>89.09</v>
      </c>
      <c r="H30" s="73">
        <v>20</v>
      </c>
      <c r="I30" s="98">
        <v>256019</v>
      </c>
      <c r="J30" s="49">
        <v>273.86</v>
      </c>
    </row>
    <row r="31" spans="1:10" ht="19.5" customHeight="1">
      <c r="A31" s="176" t="s">
        <v>289</v>
      </c>
      <c r="B31" s="73">
        <v>52</v>
      </c>
      <c r="C31" s="71">
        <v>848100</v>
      </c>
      <c r="D31" s="72">
        <v>178.86</v>
      </c>
      <c r="E31" s="48">
        <v>2879</v>
      </c>
      <c r="F31" s="71">
        <v>32906171</v>
      </c>
      <c r="G31" s="49">
        <v>89.27</v>
      </c>
      <c r="H31" s="73">
        <v>13</v>
      </c>
      <c r="I31" s="98">
        <v>227935</v>
      </c>
      <c r="J31" s="49">
        <v>913.14</v>
      </c>
    </row>
    <row r="32" spans="1:10" ht="19.5" customHeight="1">
      <c r="A32" s="176" t="s">
        <v>290</v>
      </c>
      <c r="B32" s="331">
        <v>54</v>
      </c>
      <c r="C32" s="71">
        <v>748010</v>
      </c>
      <c r="D32" s="72">
        <v>162.63999999999999</v>
      </c>
      <c r="E32" s="48">
        <v>2899</v>
      </c>
      <c r="F32" s="71">
        <v>33294100</v>
      </c>
      <c r="G32" s="49">
        <v>89.41</v>
      </c>
      <c r="H32" s="73">
        <v>9</v>
      </c>
      <c r="I32" s="98">
        <v>161997</v>
      </c>
      <c r="J32" s="49">
        <v>821.21</v>
      </c>
    </row>
    <row r="33" spans="1:10" ht="19.5" customHeight="1">
      <c r="A33" s="176" t="s">
        <v>273</v>
      </c>
      <c r="B33" s="331">
        <v>44</v>
      </c>
      <c r="C33" s="71">
        <v>684300</v>
      </c>
      <c r="D33" s="49">
        <v>171.24</v>
      </c>
      <c r="E33" s="48">
        <v>2929</v>
      </c>
      <c r="F33" s="71">
        <v>33912689</v>
      </c>
      <c r="G33" s="49">
        <v>90.1</v>
      </c>
      <c r="H33" s="73">
        <v>0</v>
      </c>
      <c r="I33" s="98">
        <v>0</v>
      </c>
      <c r="J33" s="73">
        <v>0</v>
      </c>
    </row>
    <row r="34" spans="1:10" ht="19.5" customHeight="1">
      <c r="A34" s="176" t="s">
        <v>380</v>
      </c>
      <c r="B34" s="332">
        <v>50</v>
      </c>
      <c r="C34" s="268">
        <v>792000</v>
      </c>
      <c r="D34" s="274">
        <v>130.80000000000001</v>
      </c>
      <c r="E34" s="270">
        <v>2941</v>
      </c>
      <c r="F34" s="268">
        <v>34190087</v>
      </c>
      <c r="G34" s="271">
        <v>89.73</v>
      </c>
      <c r="H34" s="267">
        <v>0</v>
      </c>
      <c r="I34" s="272">
        <v>0</v>
      </c>
      <c r="J34" s="267">
        <v>0</v>
      </c>
    </row>
    <row r="35" spans="1:10" ht="19.5" customHeight="1">
      <c r="A35" s="258" t="s">
        <v>238</v>
      </c>
      <c r="B35" s="259">
        <v>69</v>
      </c>
      <c r="C35" s="260">
        <v>1360450</v>
      </c>
      <c r="D35" s="261">
        <v>114.61</v>
      </c>
      <c r="E35" s="262">
        <v>2958</v>
      </c>
      <c r="F35" s="260">
        <v>34519229</v>
      </c>
      <c r="G35" s="263">
        <v>89.63</v>
      </c>
      <c r="H35" s="259">
        <v>51</v>
      </c>
      <c r="I35" s="264">
        <v>487341</v>
      </c>
      <c r="J35" s="263">
        <v>47.05</v>
      </c>
    </row>
    <row r="36" spans="1:10" ht="19.5" customHeight="1">
      <c r="A36" s="176" t="s">
        <v>237</v>
      </c>
      <c r="B36" s="73">
        <v>46</v>
      </c>
      <c r="C36" s="71">
        <v>773885</v>
      </c>
      <c r="D36" s="72">
        <v>102.43</v>
      </c>
      <c r="E36" s="48">
        <v>2976</v>
      </c>
      <c r="F36" s="71">
        <v>34622219</v>
      </c>
      <c r="G36" s="49">
        <v>89.41</v>
      </c>
      <c r="H36" s="73">
        <v>48</v>
      </c>
      <c r="I36" s="98">
        <v>471979</v>
      </c>
      <c r="J36" s="49">
        <v>45.74</v>
      </c>
    </row>
    <row r="37" spans="1:10" ht="19.5" customHeight="1">
      <c r="A37" s="176" t="s">
        <v>370</v>
      </c>
      <c r="B37" s="73">
        <v>22</v>
      </c>
      <c r="C37" s="71">
        <v>274000</v>
      </c>
      <c r="D37" s="72">
        <v>61.28</v>
      </c>
      <c r="E37" s="48">
        <v>2984</v>
      </c>
      <c r="F37" s="71">
        <v>34732513</v>
      </c>
      <c r="G37" s="49">
        <v>88.92</v>
      </c>
      <c r="H37" s="73">
        <v>44</v>
      </c>
      <c r="I37" s="98">
        <v>431457</v>
      </c>
      <c r="J37" s="49">
        <v>42.79</v>
      </c>
    </row>
    <row r="38" spans="1:10" ht="19.5" customHeight="1">
      <c r="A38" s="176" t="s">
        <v>232</v>
      </c>
      <c r="B38" s="73">
        <v>67</v>
      </c>
      <c r="C38" s="71">
        <v>1056220</v>
      </c>
      <c r="D38" s="72">
        <v>95.44</v>
      </c>
      <c r="E38" s="48">
        <v>3003</v>
      </c>
      <c r="F38" s="71">
        <v>35235199</v>
      </c>
      <c r="G38" s="49">
        <v>89.38</v>
      </c>
      <c r="H38" s="73">
        <v>37</v>
      </c>
      <c r="I38" s="98">
        <v>313569</v>
      </c>
      <c r="J38" s="49">
        <v>33.549999999999997</v>
      </c>
    </row>
    <row r="39" spans="1:10" ht="19.5" customHeight="1">
      <c r="A39" s="176" t="s">
        <v>233</v>
      </c>
      <c r="B39" s="73">
        <v>62</v>
      </c>
      <c r="C39" s="71">
        <v>786700</v>
      </c>
      <c r="D39" s="72">
        <v>78.17</v>
      </c>
      <c r="E39" s="48">
        <v>3018</v>
      </c>
      <c r="F39" s="71">
        <v>35490639</v>
      </c>
      <c r="G39" s="49">
        <v>89.4</v>
      </c>
      <c r="H39" s="73">
        <v>31</v>
      </c>
      <c r="I39" s="98">
        <v>195985</v>
      </c>
      <c r="J39" s="49">
        <v>22.04</v>
      </c>
    </row>
    <row r="40" spans="1:10" ht="19.5" customHeight="1">
      <c r="A40" s="176" t="s">
        <v>234</v>
      </c>
      <c r="B40" s="73">
        <v>50</v>
      </c>
      <c r="C40" s="71">
        <v>631465</v>
      </c>
      <c r="D40" s="72">
        <v>82.84</v>
      </c>
      <c r="E40" s="48">
        <v>3028</v>
      </c>
      <c r="F40" s="71">
        <v>35829666</v>
      </c>
      <c r="G40" s="49">
        <v>89.6</v>
      </c>
      <c r="H40" s="73">
        <v>29</v>
      </c>
      <c r="I40" s="98">
        <v>189473</v>
      </c>
      <c r="J40" s="49">
        <v>22.55</v>
      </c>
    </row>
    <row r="41" spans="1:10" ht="19.5" customHeight="1">
      <c r="A41" s="176" t="s">
        <v>217</v>
      </c>
      <c r="B41" s="73">
        <v>59</v>
      </c>
      <c r="C41" s="71">
        <v>708590</v>
      </c>
      <c r="D41" s="72">
        <v>55.1</v>
      </c>
      <c r="E41" s="48">
        <v>3046</v>
      </c>
      <c r="F41" s="71">
        <v>36053096</v>
      </c>
      <c r="G41" s="49">
        <v>90.06</v>
      </c>
      <c r="H41" s="73">
        <v>21</v>
      </c>
      <c r="I41" s="98">
        <v>138532</v>
      </c>
      <c r="J41" s="49">
        <v>17.39</v>
      </c>
    </row>
    <row r="42" spans="1:10" ht="19.5" customHeight="1">
      <c r="A42" s="176" t="s">
        <v>218</v>
      </c>
      <c r="B42" s="73">
        <v>43</v>
      </c>
      <c r="C42" s="71">
        <v>755840</v>
      </c>
      <c r="D42" s="72">
        <v>60.23</v>
      </c>
      <c r="E42" s="48">
        <v>3070</v>
      </c>
      <c r="F42" s="71">
        <v>36433688</v>
      </c>
      <c r="G42" s="49">
        <v>90.27</v>
      </c>
      <c r="H42" s="73">
        <v>11</v>
      </c>
      <c r="I42" s="98">
        <v>93483</v>
      </c>
      <c r="J42" s="49">
        <v>13.26</v>
      </c>
    </row>
    <row r="43" spans="1:10" ht="19.5" customHeight="1">
      <c r="A43" s="176" t="s">
        <v>219</v>
      </c>
      <c r="B43" s="73">
        <v>44</v>
      </c>
      <c r="C43" s="71">
        <v>474150</v>
      </c>
      <c r="D43" s="72">
        <v>41.57</v>
      </c>
      <c r="E43" s="48">
        <v>3079</v>
      </c>
      <c r="F43" s="71">
        <v>36858187</v>
      </c>
      <c r="G43" s="49">
        <v>90.62</v>
      </c>
      <c r="H43" s="73">
        <v>6</v>
      </c>
      <c r="I43" s="98">
        <v>24961</v>
      </c>
      <c r="J43" s="49">
        <v>3.62</v>
      </c>
    </row>
    <row r="44" spans="1:10" ht="19.5" customHeight="1">
      <c r="A44" s="176" t="s">
        <v>290</v>
      </c>
      <c r="B44" s="73">
        <v>42</v>
      </c>
      <c r="C44" s="71">
        <v>459900</v>
      </c>
      <c r="D44" s="72">
        <v>40.93</v>
      </c>
      <c r="E44" s="48">
        <v>3095</v>
      </c>
      <c r="F44" s="71">
        <v>37234030</v>
      </c>
      <c r="G44" s="49">
        <v>90.38</v>
      </c>
      <c r="H44" s="73">
        <v>5</v>
      </c>
      <c r="I44" s="98">
        <v>19726</v>
      </c>
      <c r="J44" s="49">
        <v>7.02</v>
      </c>
    </row>
    <row r="45" spans="1:10" ht="19.5" customHeight="1">
      <c r="A45" s="176" t="s">
        <v>338</v>
      </c>
      <c r="B45" s="73">
        <v>45</v>
      </c>
      <c r="C45" s="71">
        <v>399610</v>
      </c>
      <c r="D45" s="72">
        <v>44.7</v>
      </c>
      <c r="E45" s="48">
        <v>3123</v>
      </c>
      <c r="F45" s="71">
        <v>37636114</v>
      </c>
      <c r="G45" s="49">
        <v>90.64</v>
      </c>
      <c r="H45" s="73">
        <v>0</v>
      </c>
      <c r="I45" s="98">
        <v>0</v>
      </c>
      <c r="J45" s="73">
        <v>0</v>
      </c>
    </row>
    <row r="46" spans="1:10" ht="19.5" customHeight="1">
      <c r="A46" s="266" t="s">
        <v>346</v>
      </c>
      <c r="B46" s="267">
        <v>42</v>
      </c>
      <c r="C46" s="268">
        <v>605500</v>
      </c>
      <c r="D46" s="274">
        <v>96.77</v>
      </c>
      <c r="E46" s="270">
        <v>3123</v>
      </c>
      <c r="F46" s="268">
        <v>37636114</v>
      </c>
      <c r="G46" s="271">
        <v>89.88</v>
      </c>
      <c r="H46" s="267">
        <v>0</v>
      </c>
      <c r="I46" s="272">
        <v>0</v>
      </c>
      <c r="J46" s="267">
        <v>0</v>
      </c>
    </row>
    <row r="47" spans="1:10" ht="19.5" customHeight="1">
      <c r="A47" s="258" t="s">
        <v>238</v>
      </c>
      <c r="B47" s="259">
        <v>95</v>
      </c>
      <c r="C47" s="260">
        <v>1187000</v>
      </c>
      <c r="D47" s="261">
        <v>70.290000000000006</v>
      </c>
      <c r="E47" s="262">
        <v>3167</v>
      </c>
      <c r="F47" s="260">
        <v>38510226</v>
      </c>
      <c r="G47" s="263">
        <v>91.62</v>
      </c>
      <c r="H47" s="259">
        <v>78</v>
      </c>
      <c r="I47" s="264">
        <v>1035695</v>
      </c>
      <c r="J47" s="263">
        <v>158.49</v>
      </c>
    </row>
    <row r="48" spans="1:10" ht="19.5" customHeight="1">
      <c r="A48" s="176" t="s">
        <v>237</v>
      </c>
      <c r="B48" s="73">
        <v>53</v>
      </c>
      <c r="C48" s="71">
        <v>755520</v>
      </c>
      <c r="D48" s="72">
        <v>126</v>
      </c>
      <c r="E48" s="48">
        <v>3163</v>
      </c>
      <c r="F48" s="71">
        <v>38722144</v>
      </c>
      <c r="G48" s="49">
        <v>91.54</v>
      </c>
      <c r="H48" s="73">
        <v>77</v>
      </c>
      <c r="I48" s="98">
        <v>1031767</v>
      </c>
      <c r="J48" s="49">
        <v>191.9</v>
      </c>
    </row>
    <row r="49" spans="1:10" ht="19.5" customHeight="1">
      <c r="A49" s="176" t="s">
        <v>347</v>
      </c>
      <c r="B49" s="73">
        <v>41</v>
      </c>
      <c r="C49" s="71">
        <v>448370</v>
      </c>
      <c r="D49" s="72">
        <v>73.66</v>
      </c>
      <c r="E49" s="48">
        <v>3176</v>
      </c>
      <c r="F49" s="71">
        <v>39059412</v>
      </c>
      <c r="G49" s="49">
        <v>91.54</v>
      </c>
      <c r="H49" s="73">
        <v>75</v>
      </c>
      <c r="I49" s="98">
        <v>1008089</v>
      </c>
      <c r="J49" s="49">
        <v>211.35</v>
      </c>
    </row>
    <row r="50" spans="1:10" ht="19.5" customHeight="1">
      <c r="A50" s="176" t="s">
        <v>263</v>
      </c>
      <c r="B50" s="73">
        <v>68</v>
      </c>
      <c r="C50" s="71">
        <v>1106660</v>
      </c>
      <c r="D50" s="72">
        <v>90.98</v>
      </c>
      <c r="E50" s="48">
        <v>3192</v>
      </c>
      <c r="F50" s="71">
        <v>39417565</v>
      </c>
      <c r="G50" s="49">
        <v>91.33</v>
      </c>
      <c r="H50" s="73">
        <v>67</v>
      </c>
      <c r="I50" s="98">
        <v>934406</v>
      </c>
      <c r="J50" s="49">
        <v>200.16</v>
      </c>
    </row>
    <row r="51" spans="1:10" ht="19.5" customHeight="1">
      <c r="A51" s="176" t="s">
        <v>264</v>
      </c>
      <c r="B51" s="73">
        <v>71</v>
      </c>
      <c r="C51" s="71">
        <v>1006270</v>
      </c>
      <c r="D51" s="72">
        <v>84.9</v>
      </c>
      <c r="E51" s="48">
        <v>3205</v>
      </c>
      <c r="F51" s="71">
        <v>39697524</v>
      </c>
      <c r="G51" s="49">
        <v>91.6</v>
      </c>
      <c r="H51" s="73">
        <v>61</v>
      </c>
      <c r="I51" s="98">
        <v>888841</v>
      </c>
      <c r="J51" s="49">
        <v>197.63</v>
      </c>
    </row>
    <row r="52" spans="1:10" ht="19.5" customHeight="1">
      <c r="A52" s="176" t="s">
        <v>43</v>
      </c>
      <c r="B52" s="73">
        <v>57</v>
      </c>
      <c r="C52" s="71">
        <v>762230</v>
      </c>
      <c r="D52" s="72">
        <v>168.75</v>
      </c>
      <c r="E52" s="48">
        <v>3221</v>
      </c>
      <c r="F52" s="71">
        <v>39985168</v>
      </c>
      <c r="G52" s="49">
        <v>92.38</v>
      </c>
      <c r="H52" s="73">
        <v>58</v>
      </c>
      <c r="I52" s="98">
        <v>839972</v>
      </c>
      <c r="J52" s="49">
        <v>197.45</v>
      </c>
    </row>
    <row r="53" spans="1:10" ht="19.5" customHeight="1">
      <c r="A53" s="176" t="s">
        <v>270</v>
      </c>
      <c r="B53" s="73">
        <v>88</v>
      </c>
      <c r="C53" s="71">
        <v>1285870</v>
      </c>
      <c r="D53" s="72">
        <v>116.1</v>
      </c>
      <c r="E53" s="48">
        <v>3240</v>
      </c>
      <c r="F53" s="71">
        <v>40031735</v>
      </c>
      <c r="G53" s="49">
        <v>91.62</v>
      </c>
      <c r="H53" s="73">
        <v>53</v>
      </c>
      <c r="I53" s="98">
        <v>796568</v>
      </c>
      <c r="J53" s="49">
        <v>193.28</v>
      </c>
    </row>
    <row r="54" spans="1:10" ht="19.5" customHeight="1">
      <c r="A54" s="176" t="s">
        <v>271</v>
      </c>
      <c r="B54" s="73">
        <v>65</v>
      </c>
      <c r="C54" s="71">
        <v>1254870</v>
      </c>
      <c r="D54" s="72">
        <v>117.53</v>
      </c>
      <c r="E54" s="48">
        <v>3252</v>
      </c>
      <c r="F54" s="71">
        <v>40359346</v>
      </c>
      <c r="G54" s="49">
        <v>92.04</v>
      </c>
      <c r="H54" s="73">
        <v>46</v>
      </c>
      <c r="I54" s="98">
        <v>705264</v>
      </c>
      <c r="J54" s="49">
        <v>196.98</v>
      </c>
    </row>
    <row r="55" spans="1:10" ht="19.5" customHeight="1">
      <c r="A55" s="176" t="s">
        <v>289</v>
      </c>
      <c r="B55" s="73">
        <v>81</v>
      </c>
      <c r="C55" s="71">
        <v>1140550</v>
      </c>
      <c r="D55" s="72">
        <v>107.92</v>
      </c>
      <c r="E55" s="48">
        <v>3259</v>
      </c>
      <c r="F55" s="71">
        <v>40672379</v>
      </c>
      <c r="G55" s="49">
        <v>91.8</v>
      </c>
      <c r="H55" s="73">
        <v>42</v>
      </c>
      <c r="I55" s="98">
        <v>683349</v>
      </c>
      <c r="J55" s="49">
        <v>259.22000000000003</v>
      </c>
    </row>
    <row r="56" spans="1:10" ht="19.5" customHeight="1">
      <c r="A56" s="176" t="s">
        <v>290</v>
      </c>
      <c r="B56" s="73">
        <v>63</v>
      </c>
      <c r="C56" s="71">
        <v>1123660</v>
      </c>
      <c r="D56" s="72">
        <v>142.38</v>
      </c>
      <c r="E56" s="48">
        <v>3291</v>
      </c>
      <c r="F56" s="71">
        <v>41197284</v>
      </c>
      <c r="G56" s="49">
        <v>92.73</v>
      </c>
      <c r="H56" s="73">
        <v>20</v>
      </c>
      <c r="I56" s="98">
        <v>280976</v>
      </c>
      <c r="J56" s="108">
        <v>133.53</v>
      </c>
    </row>
    <row r="57" spans="1:10" ht="19.5" customHeight="1">
      <c r="A57" s="176" t="s">
        <v>273</v>
      </c>
      <c r="B57" s="73">
        <v>58</v>
      </c>
      <c r="C57" s="71">
        <v>893960</v>
      </c>
      <c r="D57" s="72">
        <v>244.62</v>
      </c>
      <c r="E57" s="48">
        <v>3318</v>
      </c>
      <c r="F57" s="71">
        <v>41520533</v>
      </c>
      <c r="G57" s="49">
        <v>92.45</v>
      </c>
      <c r="H57" s="73">
        <v>10</v>
      </c>
      <c r="I57" s="98">
        <v>97987</v>
      </c>
      <c r="J57" s="108">
        <v>181.6</v>
      </c>
    </row>
    <row r="58" spans="1:10" ht="19.5" customHeight="1">
      <c r="A58" s="176" t="s">
        <v>345</v>
      </c>
      <c r="B58" s="73">
        <v>55</v>
      </c>
      <c r="C58" s="71">
        <v>625700</v>
      </c>
      <c r="D58" s="72">
        <v>154.55000000000001</v>
      </c>
      <c r="E58" s="48">
        <v>3335</v>
      </c>
      <c r="F58" s="71">
        <v>41872548</v>
      </c>
      <c r="G58" s="49">
        <v>92.7</v>
      </c>
      <c r="H58" s="73">
        <v>3</v>
      </c>
      <c r="I58" s="98">
        <v>32958</v>
      </c>
      <c r="J58" s="108">
        <v>115.19</v>
      </c>
    </row>
    <row r="59" spans="1:10" ht="19.5" customHeight="1">
      <c r="A59" s="258" t="s">
        <v>238</v>
      </c>
      <c r="B59" s="259">
        <v>82</v>
      </c>
      <c r="C59" s="260">
        <v>1688700</v>
      </c>
      <c r="D59" s="261">
        <v>125.51</v>
      </c>
      <c r="E59" s="262">
        <v>3338</v>
      </c>
      <c r="F59" s="260">
        <v>42034526</v>
      </c>
      <c r="G59" s="263">
        <v>92.07</v>
      </c>
      <c r="H59" s="259">
        <v>83</v>
      </c>
      <c r="I59" s="264">
        <v>653496</v>
      </c>
      <c r="J59" s="265">
        <v>100.7</v>
      </c>
    </row>
    <row r="60" spans="1:10" ht="19.5" customHeight="1">
      <c r="A60" s="176" t="s">
        <v>237</v>
      </c>
      <c r="B60" s="73">
        <v>42</v>
      </c>
      <c r="C60" s="71">
        <v>599600</v>
      </c>
      <c r="D60" s="72">
        <v>71.28</v>
      </c>
      <c r="E60" s="48">
        <v>3366</v>
      </c>
      <c r="F60" s="71">
        <v>42299929</v>
      </c>
      <c r="G60" s="49">
        <v>91.77</v>
      </c>
      <c r="H60" s="73">
        <v>75</v>
      </c>
      <c r="I60" s="98">
        <v>537665</v>
      </c>
      <c r="J60" s="108">
        <v>92.31</v>
      </c>
    </row>
    <row r="61" spans="1:10" ht="19.5" customHeight="1">
      <c r="A61" s="176" t="s">
        <v>344</v>
      </c>
      <c r="B61" s="73">
        <v>43</v>
      </c>
      <c r="C61" s="71">
        <v>608680</v>
      </c>
      <c r="D61" s="72">
        <v>181.05</v>
      </c>
      <c r="E61" s="48">
        <v>3391</v>
      </c>
      <c r="F61" s="71">
        <v>42669713</v>
      </c>
      <c r="G61" s="49">
        <v>92.15</v>
      </c>
      <c r="H61" s="73">
        <v>65</v>
      </c>
      <c r="I61" s="98">
        <v>476975</v>
      </c>
      <c r="J61" s="108">
        <v>83.06</v>
      </c>
    </row>
    <row r="62" spans="1:10" ht="19.5" customHeight="1">
      <c r="A62" s="176" t="s">
        <v>263</v>
      </c>
      <c r="B62" s="73">
        <v>91</v>
      </c>
      <c r="C62" s="71">
        <v>1216320</v>
      </c>
      <c r="D62" s="72">
        <v>119.3</v>
      </c>
      <c r="E62" s="48">
        <v>3411</v>
      </c>
      <c r="F62" s="71">
        <v>43157253</v>
      </c>
      <c r="G62" s="49">
        <v>92.38</v>
      </c>
      <c r="H62" s="73">
        <v>61</v>
      </c>
      <c r="I62" s="98">
        <v>466838</v>
      </c>
      <c r="J62" s="108">
        <v>101.45</v>
      </c>
    </row>
    <row r="63" spans="1:10" ht="19.5" customHeight="1">
      <c r="A63" s="176" t="s">
        <v>264</v>
      </c>
      <c r="B63" s="73">
        <v>64</v>
      </c>
      <c r="C63" s="71">
        <v>1185300</v>
      </c>
      <c r="D63" s="72">
        <v>137.19999999999999</v>
      </c>
      <c r="E63" s="48">
        <v>3431</v>
      </c>
      <c r="F63" s="71">
        <v>43337954</v>
      </c>
      <c r="G63" s="49">
        <v>92.54</v>
      </c>
      <c r="H63" s="73">
        <v>58</v>
      </c>
      <c r="I63" s="98">
        <v>449758</v>
      </c>
      <c r="J63" s="108">
        <v>109.93</v>
      </c>
    </row>
    <row r="64" spans="1:10" ht="19.5" customHeight="1">
      <c r="A64" s="176" t="s">
        <v>43</v>
      </c>
      <c r="B64" s="73">
        <v>51</v>
      </c>
      <c r="C64" s="71">
        <v>451700</v>
      </c>
      <c r="D64" s="72">
        <v>57.48</v>
      </c>
      <c r="E64" s="48">
        <v>3430</v>
      </c>
      <c r="F64" s="71">
        <v>43284750</v>
      </c>
      <c r="G64" s="49">
        <v>92.04</v>
      </c>
      <c r="H64" s="73">
        <v>55</v>
      </c>
      <c r="I64" s="98">
        <v>425416</v>
      </c>
      <c r="J64" s="108">
        <v>103.98</v>
      </c>
    </row>
    <row r="65" spans="1:10" ht="19.5" customHeight="1">
      <c r="A65" s="176" t="s">
        <v>270</v>
      </c>
      <c r="B65" s="73">
        <v>62</v>
      </c>
      <c r="C65" s="71">
        <v>1017568</v>
      </c>
      <c r="D65" s="72">
        <v>78.73</v>
      </c>
      <c r="E65" s="48">
        <v>3435</v>
      </c>
      <c r="F65" s="71">
        <v>43693040</v>
      </c>
      <c r="G65" s="49">
        <v>91.67</v>
      </c>
      <c r="H65" s="73">
        <v>52</v>
      </c>
      <c r="I65" s="98">
        <v>412142</v>
      </c>
      <c r="J65" s="108">
        <v>113.29</v>
      </c>
    </row>
    <row r="66" spans="1:10" ht="19.5" customHeight="1">
      <c r="A66" s="176" t="s">
        <v>271</v>
      </c>
      <c r="B66" s="73">
        <v>48</v>
      </c>
      <c r="C66" s="71">
        <v>1067700</v>
      </c>
      <c r="D66" s="72">
        <v>69.099999999999994</v>
      </c>
      <c r="E66" s="48">
        <v>3463</v>
      </c>
      <c r="F66" s="71">
        <v>43849476</v>
      </c>
      <c r="G66" s="49">
        <v>91.65</v>
      </c>
      <c r="H66" s="73">
        <v>40</v>
      </c>
      <c r="I66" s="98">
        <v>358041</v>
      </c>
      <c r="J66" s="108">
        <v>109.1</v>
      </c>
    </row>
    <row r="67" spans="1:10" ht="19.5" customHeight="1">
      <c r="A67" s="176" t="s">
        <v>49</v>
      </c>
      <c r="B67" s="73">
        <v>74</v>
      </c>
      <c r="C67" s="71">
        <v>1056800</v>
      </c>
      <c r="D67" s="72">
        <v>63.18</v>
      </c>
      <c r="E67" s="48">
        <v>3482</v>
      </c>
      <c r="F67" s="71">
        <v>44305495</v>
      </c>
      <c r="G67" s="49">
        <v>92.46</v>
      </c>
      <c r="H67" s="73">
        <v>30</v>
      </c>
      <c r="I67" s="98">
        <v>265930</v>
      </c>
      <c r="J67" s="108">
        <v>111.21</v>
      </c>
    </row>
    <row r="68" spans="1:10" ht="19.5" customHeight="1">
      <c r="A68" s="176" t="s">
        <v>272</v>
      </c>
      <c r="B68" s="73">
        <v>43</v>
      </c>
      <c r="C68" s="71">
        <v>789200</v>
      </c>
      <c r="D68" s="72">
        <v>69.67</v>
      </c>
      <c r="E68" s="48">
        <v>3480</v>
      </c>
      <c r="F68" s="71">
        <v>44428848</v>
      </c>
      <c r="G68" s="49">
        <v>91.95</v>
      </c>
      <c r="H68" s="73">
        <v>22</v>
      </c>
      <c r="I68" s="98">
        <v>210427</v>
      </c>
      <c r="J68" s="108">
        <v>183.37</v>
      </c>
    </row>
    <row r="69" spans="1:10" ht="19.5" customHeight="1">
      <c r="A69" s="176" t="s">
        <v>273</v>
      </c>
      <c r="B69" s="73">
        <v>42</v>
      </c>
      <c r="C69" s="71">
        <v>365450</v>
      </c>
      <c r="D69" s="189">
        <v>41.8</v>
      </c>
      <c r="E69" s="48">
        <v>3519</v>
      </c>
      <c r="F69" s="71">
        <v>44911616</v>
      </c>
      <c r="G69" s="49">
        <v>91.7</v>
      </c>
      <c r="H69" s="73">
        <v>10</v>
      </c>
      <c r="I69" s="98">
        <v>53958</v>
      </c>
      <c r="J69" s="188">
        <v>86.68</v>
      </c>
    </row>
    <row r="70" spans="1:10" ht="19.5" customHeight="1">
      <c r="A70" s="266" t="s">
        <v>343</v>
      </c>
      <c r="B70" s="267">
        <v>29</v>
      </c>
      <c r="C70" s="268">
        <v>404850</v>
      </c>
      <c r="D70" s="269">
        <v>64.27</v>
      </c>
      <c r="E70" s="270">
        <v>3524</v>
      </c>
      <c r="F70" s="268">
        <v>45171096</v>
      </c>
      <c r="G70" s="271">
        <v>91.5</v>
      </c>
      <c r="H70" s="267">
        <v>6</v>
      </c>
      <c r="I70" s="272">
        <v>28613</v>
      </c>
      <c r="J70" s="273">
        <v>64.260000000000005</v>
      </c>
    </row>
    <row r="71" spans="1:10" ht="19.5" customHeight="1">
      <c r="A71" s="176" t="s">
        <v>238</v>
      </c>
      <c r="B71" s="73">
        <v>85</v>
      </c>
      <c r="C71" s="71">
        <v>1345500</v>
      </c>
      <c r="D71" s="72">
        <v>52.06</v>
      </c>
      <c r="E71" s="48">
        <v>3540</v>
      </c>
      <c r="F71" s="71">
        <v>45652756</v>
      </c>
      <c r="G71" s="49"/>
      <c r="H71" s="73">
        <v>58</v>
      </c>
      <c r="I71" s="98">
        <v>648974</v>
      </c>
      <c r="J71" s="108">
        <v>48.48</v>
      </c>
    </row>
    <row r="72" spans="1:10" ht="19.5" customHeight="1">
      <c r="A72" s="176" t="s">
        <v>237</v>
      </c>
      <c r="B72" s="73">
        <v>55</v>
      </c>
      <c r="C72" s="71">
        <v>841150</v>
      </c>
      <c r="D72" s="189">
        <v>120.98</v>
      </c>
      <c r="E72" s="48">
        <v>3544</v>
      </c>
      <c r="F72" s="71">
        <v>46095425</v>
      </c>
      <c r="G72" s="49">
        <v>92.74</v>
      </c>
      <c r="H72" s="73">
        <v>53</v>
      </c>
      <c r="I72" s="98">
        <v>582457</v>
      </c>
      <c r="J72" s="188">
        <v>45.67</v>
      </c>
    </row>
    <row r="73" spans="1:10" ht="19.5" customHeight="1">
      <c r="A73" s="176" t="s">
        <v>342</v>
      </c>
      <c r="B73" s="73">
        <v>34</v>
      </c>
      <c r="C73" s="71">
        <v>336200</v>
      </c>
      <c r="D73" s="189">
        <v>30.55</v>
      </c>
      <c r="E73" s="48">
        <v>3552</v>
      </c>
      <c r="F73" s="71">
        <v>46306230</v>
      </c>
      <c r="G73" s="49">
        <v>92.92</v>
      </c>
      <c r="H73" s="73">
        <v>51</v>
      </c>
      <c r="I73" s="98">
        <v>574243</v>
      </c>
      <c r="J73" s="188">
        <v>45.62</v>
      </c>
    </row>
    <row r="74" spans="1:10" ht="19.5" customHeight="1">
      <c r="A74" s="176" t="s">
        <v>232</v>
      </c>
      <c r="B74" s="73">
        <v>74</v>
      </c>
      <c r="C74" s="71">
        <v>1019570</v>
      </c>
      <c r="D74" s="72">
        <v>62.57</v>
      </c>
      <c r="E74" s="48">
        <v>3575</v>
      </c>
      <c r="F74" s="71">
        <v>46715363</v>
      </c>
      <c r="G74" s="49">
        <v>93.68</v>
      </c>
      <c r="H74" s="73">
        <v>47</v>
      </c>
      <c r="I74" s="98">
        <v>460185</v>
      </c>
      <c r="J74" s="108">
        <v>40.479999999999997</v>
      </c>
    </row>
    <row r="75" spans="1:10" ht="19.5" customHeight="1">
      <c r="A75" s="176" t="s">
        <v>233</v>
      </c>
      <c r="B75" s="73">
        <v>59</v>
      </c>
      <c r="C75" s="71">
        <v>863900</v>
      </c>
      <c r="D75" s="189">
        <v>116.37</v>
      </c>
      <c r="E75" s="48">
        <v>3575</v>
      </c>
      <c r="F75" s="71">
        <v>46829949</v>
      </c>
      <c r="G75" s="49">
        <v>93.29</v>
      </c>
      <c r="H75" s="73">
        <v>43</v>
      </c>
      <c r="I75" s="98">
        <v>409121</v>
      </c>
      <c r="J75" s="188">
        <v>46.31</v>
      </c>
    </row>
    <row r="76" spans="1:10" ht="19.5" customHeight="1">
      <c r="A76" s="176" t="s">
        <v>234</v>
      </c>
      <c r="B76" s="73">
        <v>69</v>
      </c>
      <c r="C76" s="71">
        <v>785790</v>
      </c>
      <c r="D76" s="189">
        <v>147.47</v>
      </c>
      <c r="E76" s="48">
        <v>3577</v>
      </c>
      <c r="F76" s="71">
        <v>47028313</v>
      </c>
      <c r="G76" s="49">
        <v>92.72</v>
      </c>
      <c r="H76" s="73">
        <v>43</v>
      </c>
      <c r="I76" s="98">
        <v>409121</v>
      </c>
      <c r="J76" s="188">
        <v>69.819999999999993</v>
      </c>
    </row>
    <row r="77" spans="1:10" ht="19.5" customHeight="1">
      <c r="A77" s="176" t="s">
        <v>217</v>
      </c>
      <c r="B77" s="73">
        <v>95</v>
      </c>
      <c r="C77" s="71">
        <v>1406760</v>
      </c>
      <c r="D77" s="72">
        <v>123.64</v>
      </c>
      <c r="E77" s="48">
        <v>3598</v>
      </c>
      <c r="F77" s="71">
        <v>47664903</v>
      </c>
      <c r="G77" s="49">
        <v>93.48</v>
      </c>
      <c r="H77" s="73">
        <v>34</v>
      </c>
      <c r="I77" s="98">
        <v>363804</v>
      </c>
      <c r="J77" s="108">
        <v>69.89</v>
      </c>
    </row>
    <row r="78" spans="1:10" ht="19.5" customHeight="1">
      <c r="A78" s="176" t="s">
        <v>218</v>
      </c>
      <c r="B78" s="73">
        <v>74</v>
      </c>
      <c r="C78" s="71">
        <v>1545200</v>
      </c>
      <c r="D78" s="72">
        <v>105.63</v>
      </c>
      <c r="E78" s="48">
        <v>3612</v>
      </c>
      <c r="F78" s="71">
        <v>47845527</v>
      </c>
      <c r="G78" s="49">
        <v>93.5</v>
      </c>
      <c r="H78" s="73">
        <v>30</v>
      </c>
      <c r="I78" s="98">
        <v>328177</v>
      </c>
      <c r="J78" s="108">
        <v>121.55</v>
      </c>
    </row>
    <row r="79" spans="1:10" ht="19.5" customHeight="1">
      <c r="A79" s="176" t="s">
        <v>219</v>
      </c>
      <c r="B79" s="73">
        <v>89</v>
      </c>
      <c r="C79" s="71">
        <v>1672580</v>
      </c>
      <c r="D79" s="72">
        <v>173.22</v>
      </c>
      <c r="E79" s="48">
        <v>3636</v>
      </c>
      <c r="F79" s="71">
        <v>47919008</v>
      </c>
      <c r="G79" s="49">
        <v>93.09</v>
      </c>
      <c r="H79" s="73">
        <v>22</v>
      </c>
      <c r="I79" s="98">
        <v>239133</v>
      </c>
      <c r="J79" s="108">
        <v>88.57</v>
      </c>
    </row>
    <row r="80" spans="1:10" ht="19.5" customHeight="1">
      <c r="A80" s="176" t="s">
        <v>159</v>
      </c>
      <c r="B80" s="73">
        <v>72</v>
      </c>
      <c r="C80" s="71">
        <v>1132700</v>
      </c>
      <c r="D80" s="72">
        <v>172.88</v>
      </c>
      <c r="E80" s="48">
        <v>3644</v>
      </c>
      <c r="F80" s="71">
        <v>48317135</v>
      </c>
      <c r="G80" s="49">
        <v>93.08</v>
      </c>
      <c r="H80" s="73">
        <v>13</v>
      </c>
      <c r="I80" s="98">
        <v>114757</v>
      </c>
      <c r="J80" s="108">
        <v>44.6</v>
      </c>
    </row>
    <row r="81" spans="1:12" ht="19.5" customHeight="1">
      <c r="A81" s="176" t="s">
        <v>4</v>
      </c>
      <c r="B81" s="73">
        <v>63</v>
      </c>
      <c r="C81" s="71">
        <v>874300</v>
      </c>
      <c r="D81" s="72">
        <v>146.41999999999999</v>
      </c>
      <c r="E81" s="48">
        <v>3676</v>
      </c>
      <c r="F81" s="71">
        <v>48975939</v>
      </c>
      <c r="G81" s="49">
        <v>93.5</v>
      </c>
      <c r="H81" s="73">
        <v>7</v>
      </c>
      <c r="I81" s="98">
        <v>62250</v>
      </c>
      <c r="J81" s="108">
        <v>32.71</v>
      </c>
    </row>
    <row r="82" spans="1:12" ht="19.5" customHeight="1">
      <c r="A82" s="248" t="s">
        <v>341</v>
      </c>
      <c r="B82" s="249">
        <v>71</v>
      </c>
      <c r="C82" s="250">
        <v>629950</v>
      </c>
      <c r="D82" s="251">
        <v>138.38999999999999</v>
      </c>
      <c r="E82" s="252">
        <v>3682</v>
      </c>
      <c r="F82" s="250">
        <v>49369026</v>
      </c>
      <c r="G82" s="253">
        <v>93.26</v>
      </c>
      <c r="H82" s="249">
        <v>4</v>
      </c>
      <c r="I82" s="254">
        <v>44529</v>
      </c>
      <c r="J82" s="255">
        <v>38.32</v>
      </c>
    </row>
    <row r="83" spans="1:12" ht="19.5" customHeight="1">
      <c r="B83" s="165" t="s">
        <v>214</v>
      </c>
      <c r="I83" t="s">
        <v>331</v>
      </c>
    </row>
    <row r="84" spans="1:12" ht="13.5" customHeight="1"/>
    <row r="85" spans="1:12" ht="19.5" customHeight="1"/>
    <row r="86" spans="1:12" ht="19.5" customHeight="1"/>
    <row r="87" spans="1:12" ht="19.5" customHeight="1"/>
    <row r="88" spans="1:12" ht="19.5" customHeight="1"/>
    <row r="89" spans="1:12" ht="19.5" customHeight="1"/>
    <row r="90" spans="1:12" ht="19.5" customHeight="1"/>
    <row r="91" spans="1:12" ht="19.5" customHeight="1">
      <c r="K91" s="24"/>
      <c r="L91" s="22"/>
    </row>
    <row r="92" spans="1:12" ht="19.5" customHeight="1">
      <c r="K92" s="24"/>
      <c r="L92" s="22"/>
    </row>
    <row r="93" spans="1:12" ht="19.5" customHeight="1">
      <c r="K93" s="24"/>
      <c r="L93" s="22"/>
    </row>
    <row r="94" spans="1:12" ht="19.5" customHeight="1"/>
  </sheetData>
  <mergeCells count="4">
    <mergeCell ref="B3:D3"/>
    <mergeCell ref="H3:J3"/>
    <mergeCell ref="E3:G3"/>
    <mergeCell ref="A1:J1"/>
  </mergeCells>
  <phoneticPr fontId="4"/>
  <pageMargins left="0.78740157480314965" right="0.78740157480314965" top="0.51181102362204722" bottom="0.39370078740157483" header="0.51181102362204722" footer="0.31496062992125984"/>
  <pageSetup paperSize="9" scale="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4"/>
  <sheetViews>
    <sheetView zoomScaleNormal="100" workbookViewId="0">
      <selection activeCell="B11" sqref="B11"/>
    </sheetView>
  </sheetViews>
  <sheetFormatPr defaultRowHeight="13.5"/>
  <cols>
    <col min="1" max="4" width="24.75" customWidth="1"/>
    <col min="5" max="5" width="26.25" customWidth="1"/>
  </cols>
  <sheetData>
    <row r="1" spans="1:7" ht="33" customHeight="1">
      <c r="A1" s="459" t="s">
        <v>3</v>
      </c>
      <c r="B1" s="459"/>
      <c r="C1" s="459"/>
      <c r="D1" s="459"/>
      <c r="E1" s="459"/>
    </row>
    <row r="2" spans="1:7" ht="21" customHeight="1">
      <c r="A2" s="5"/>
      <c r="B2" s="5"/>
      <c r="C2" s="5"/>
      <c r="D2" s="5"/>
      <c r="E2" s="5"/>
    </row>
    <row r="3" spans="1:7" ht="21" customHeight="1" thickBot="1">
      <c r="A3" s="434"/>
      <c r="B3" s="179" t="s">
        <v>416</v>
      </c>
      <c r="C3" s="179" t="s">
        <v>393</v>
      </c>
      <c r="D3" s="179" t="s">
        <v>379</v>
      </c>
      <c r="E3" s="179" t="s">
        <v>334</v>
      </c>
    </row>
    <row r="4" spans="1:7" ht="21" customHeight="1" thickTop="1">
      <c r="A4" s="67" t="s">
        <v>7</v>
      </c>
      <c r="B4" s="63">
        <v>104</v>
      </c>
      <c r="C4" s="63">
        <v>65</v>
      </c>
      <c r="D4" s="63">
        <v>74</v>
      </c>
      <c r="E4" s="435">
        <v>64</v>
      </c>
    </row>
    <row r="5" spans="1:7" ht="21" customHeight="1">
      <c r="A5" s="43" t="s">
        <v>4</v>
      </c>
      <c r="B5" s="43">
        <v>91</v>
      </c>
      <c r="C5" s="43">
        <v>91</v>
      </c>
      <c r="D5" s="43">
        <v>81</v>
      </c>
      <c r="E5" s="436">
        <v>73</v>
      </c>
    </row>
    <row r="6" spans="1:7" ht="21" customHeight="1">
      <c r="A6" s="51" t="s">
        <v>5</v>
      </c>
      <c r="B6" s="51">
        <v>100</v>
      </c>
      <c r="C6" s="51">
        <v>115</v>
      </c>
      <c r="D6" s="51">
        <v>88</v>
      </c>
      <c r="E6" s="437">
        <v>75</v>
      </c>
    </row>
    <row r="7" spans="1:7" ht="21" customHeight="1">
      <c r="A7" s="342" t="s">
        <v>6</v>
      </c>
      <c r="B7" s="343">
        <f>SUM(B4:B6)</f>
        <v>295</v>
      </c>
      <c r="C7" s="343">
        <f>SUM(C4:C6)</f>
        <v>271</v>
      </c>
      <c r="D7" s="343">
        <f>SUM(D4:D6)</f>
        <v>243</v>
      </c>
      <c r="E7" s="343">
        <f>SUM(E4:E6)</f>
        <v>212</v>
      </c>
    </row>
    <row r="8" spans="1:7" ht="21" customHeight="1">
      <c r="A8" s="44" t="s">
        <v>63</v>
      </c>
      <c r="B8" s="44">
        <v>91</v>
      </c>
      <c r="C8" s="44">
        <v>92</v>
      </c>
      <c r="D8" s="44">
        <v>72</v>
      </c>
      <c r="E8" s="438">
        <v>96</v>
      </c>
    </row>
    <row r="9" spans="1:7" ht="21" customHeight="1">
      <c r="A9" s="43" t="s">
        <v>64</v>
      </c>
      <c r="B9" s="43">
        <v>84</v>
      </c>
      <c r="C9" s="43">
        <v>85</v>
      </c>
      <c r="D9" s="43">
        <v>78</v>
      </c>
      <c r="E9" s="436">
        <v>89</v>
      </c>
    </row>
    <row r="10" spans="1:7" ht="21" customHeight="1">
      <c r="A10" s="61" t="s">
        <v>65</v>
      </c>
      <c r="B10" s="61">
        <v>75</v>
      </c>
      <c r="C10" s="61">
        <v>77</v>
      </c>
      <c r="D10" s="61">
        <v>71</v>
      </c>
      <c r="E10" s="439">
        <v>80</v>
      </c>
    </row>
    <row r="11" spans="1:7" ht="21" customHeight="1" thickBot="1">
      <c r="A11" s="342" t="s">
        <v>66</v>
      </c>
      <c r="B11" s="344">
        <f>SUM(B8:B10)</f>
        <v>250</v>
      </c>
      <c r="C11" s="344">
        <f>SUM(C8:C10)</f>
        <v>254</v>
      </c>
      <c r="D11" s="344">
        <f>SUM(D8:D10)</f>
        <v>221</v>
      </c>
      <c r="E11" s="344">
        <f>SUM(E8:E10)</f>
        <v>265</v>
      </c>
    </row>
    <row r="12" spans="1:7" ht="21" customHeight="1" thickTop="1" thickBot="1">
      <c r="A12" s="345" t="s">
        <v>119</v>
      </c>
      <c r="B12" s="346">
        <f>SUM(B7,B11)</f>
        <v>545</v>
      </c>
      <c r="C12" s="346">
        <f>SUM(C7,C11)</f>
        <v>525</v>
      </c>
      <c r="D12" s="346">
        <f>SUM(D7,D11)</f>
        <v>464</v>
      </c>
      <c r="E12" s="346">
        <f>SUM(E7,E11)</f>
        <v>477</v>
      </c>
      <c r="G12" s="23"/>
    </row>
    <row r="13" spans="1:7" ht="21" customHeight="1" thickTop="1">
      <c r="A13" s="63" t="s">
        <v>69</v>
      </c>
      <c r="B13" s="63"/>
      <c r="C13" s="63">
        <v>98</v>
      </c>
      <c r="D13" s="63">
        <v>94</v>
      </c>
      <c r="E13" s="435">
        <v>96</v>
      </c>
      <c r="G13" s="23"/>
    </row>
    <row r="14" spans="1:7" ht="21" customHeight="1">
      <c r="A14" s="43" t="s">
        <v>70</v>
      </c>
      <c r="B14" s="43"/>
      <c r="C14" s="43">
        <v>75</v>
      </c>
      <c r="D14" s="43">
        <v>87</v>
      </c>
      <c r="E14" s="436">
        <v>82</v>
      </c>
    </row>
    <row r="15" spans="1:7" ht="21" customHeight="1">
      <c r="A15" s="51" t="s">
        <v>71</v>
      </c>
      <c r="B15" s="51"/>
      <c r="C15" s="51">
        <v>72</v>
      </c>
      <c r="D15" s="51">
        <v>75</v>
      </c>
      <c r="E15" s="437">
        <v>64</v>
      </c>
    </row>
    <row r="16" spans="1:7" ht="21" customHeight="1">
      <c r="A16" s="348" t="s">
        <v>72</v>
      </c>
      <c r="B16" s="343">
        <f>SUM(B13:B15)</f>
        <v>0</v>
      </c>
      <c r="C16" s="343">
        <f>SUM(C13:C15)</f>
        <v>245</v>
      </c>
      <c r="D16" s="343">
        <f>SUM(D13:D15)</f>
        <v>256</v>
      </c>
      <c r="E16" s="343">
        <f>SUM(E13:E15)</f>
        <v>242</v>
      </c>
    </row>
    <row r="17" spans="1:5" ht="21" customHeight="1">
      <c r="A17" s="67" t="s">
        <v>108</v>
      </c>
      <c r="B17" s="67"/>
      <c r="C17" s="67">
        <v>72</v>
      </c>
      <c r="D17" s="67">
        <v>56</v>
      </c>
      <c r="E17" s="440">
        <v>68</v>
      </c>
    </row>
    <row r="18" spans="1:5" ht="21" customHeight="1">
      <c r="A18" s="43" t="s">
        <v>107</v>
      </c>
      <c r="B18" s="43"/>
      <c r="C18" s="43">
        <v>103</v>
      </c>
      <c r="D18" s="43">
        <v>62</v>
      </c>
      <c r="E18" s="436">
        <v>57</v>
      </c>
    </row>
    <row r="19" spans="1:5" ht="21" customHeight="1">
      <c r="A19" s="51" t="s">
        <v>109</v>
      </c>
      <c r="B19" s="51"/>
      <c r="C19" s="51">
        <v>85</v>
      </c>
      <c r="D19" s="51">
        <v>82</v>
      </c>
      <c r="E19" s="437">
        <v>74</v>
      </c>
    </row>
    <row r="20" spans="1:5" ht="21" customHeight="1" thickBot="1">
      <c r="A20" s="342" t="s">
        <v>110</v>
      </c>
      <c r="B20" s="349">
        <f>SUM(B17:B19)</f>
        <v>0</v>
      </c>
      <c r="C20" s="349">
        <f>SUM(C17:C19)</f>
        <v>260</v>
      </c>
      <c r="D20" s="349">
        <f>SUM(D17:D19)</f>
        <v>200</v>
      </c>
      <c r="E20" s="349">
        <f>SUM(E17:E19)</f>
        <v>199</v>
      </c>
    </row>
    <row r="21" spans="1:5" ht="21" customHeight="1" thickTop="1" thickBot="1">
      <c r="A21" s="350" t="s">
        <v>148</v>
      </c>
      <c r="B21" s="347">
        <f>SUM(B16,B20)</f>
        <v>0</v>
      </c>
      <c r="C21" s="347">
        <f>SUM(C16,C20)</f>
        <v>505</v>
      </c>
      <c r="D21" s="347">
        <f>SUM(D16,D20)</f>
        <v>456</v>
      </c>
      <c r="E21" s="347">
        <f>SUM(E16,E20)</f>
        <v>441</v>
      </c>
    </row>
    <row r="22" spans="1:5" ht="21" customHeight="1" thickTop="1">
      <c r="A22" s="351" t="s">
        <v>112</v>
      </c>
      <c r="B22" s="352">
        <f>SUM(B12,B21)</f>
        <v>545</v>
      </c>
      <c r="C22" s="352">
        <f>SUM(C12,C21)</f>
        <v>1030</v>
      </c>
      <c r="D22" s="352">
        <f>SUM(D12,D21)</f>
        <v>920</v>
      </c>
      <c r="E22" s="352">
        <f>SUM(E12,E21)</f>
        <v>918</v>
      </c>
    </row>
    <row r="23" spans="1:5" ht="21" customHeight="1">
      <c r="A23" s="47" t="s">
        <v>163</v>
      </c>
      <c r="B23" s="47"/>
      <c r="C23" s="47"/>
      <c r="D23" s="47"/>
      <c r="E23" s="95"/>
    </row>
    <row r="24" spans="1:5" ht="24" customHeight="1">
      <c r="A24" s="157" t="s">
        <v>206</v>
      </c>
      <c r="B24" s="157"/>
      <c r="C24" s="157"/>
      <c r="D24" s="256" t="s">
        <v>183</v>
      </c>
    </row>
  </sheetData>
  <mergeCells count="1">
    <mergeCell ref="A1:E1"/>
  </mergeCells>
  <phoneticPr fontId="4"/>
  <pageMargins left="0.59055118110236227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3"/>
  <sheetViews>
    <sheetView topLeftCell="A19" zoomScaleNormal="100" workbookViewId="0">
      <selection activeCell="H12" sqref="H12"/>
    </sheetView>
  </sheetViews>
  <sheetFormatPr defaultColWidth="9" defaultRowHeight="13.5"/>
  <cols>
    <col min="1" max="1" width="14" style="165" customWidth="1"/>
    <col min="2" max="11" width="12.125" style="165" customWidth="1"/>
    <col min="12" max="16384" width="9" style="165"/>
  </cols>
  <sheetData>
    <row r="1" spans="1:11" s="166" customFormat="1" ht="24.95" customHeight="1">
      <c r="A1" s="459" t="s">
        <v>8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</row>
    <row r="2" spans="1:11" s="166" customFormat="1" ht="24.95" customHeight="1">
      <c r="K2" s="167" t="s">
        <v>9</v>
      </c>
    </row>
    <row r="3" spans="1:11" s="166" customFormat="1" ht="24.95" customHeight="1">
      <c r="A3" s="505"/>
      <c r="B3" s="507" t="s">
        <v>10</v>
      </c>
      <c r="C3" s="507"/>
      <c r="D3" s="508" t="s">
        <v>11</v>
      </c>
      <c r="E3" s="509"/>
      <c r="F3" s="508" t="s">
        <v>12</v>
      </c>
      <c r="G3" s="509"/>
      <c r="H3" s="508" t="s">
        <v>13</v>
      </c>
      <c r="I3" s="509"/>
      <c r="J3" s="510" t="s">
        <v>14</v>
      </c>
      <c r="K3" s="510"/>
    </row>
    <row r="4" spans="1:11" s="166" customFormat="1" ht="24.95" customHeight="1">
      <c r="A4" s="506"/>
      <c r="B4" s="415" t="s">
        <v>420</v>
      </c>
      <c r="C4" s="404" t="s">
        <v>396</v>
      </c>
      <c r="D4" s="168" t="str">
        <f>B4</f>
        <v>元年度</v>
      </c>
      <c r="E4" s="168" t="str">
        <f>C4</f>
        <v>３０年度</v>
      </c>
      <c r="F4" s="168" t="str">
        <f>B4</f>
        <v>元年度</v>
      </c>
      <c r="G4" s="168" t="str">
        <f>C4</f>
        <v>３０年度</v>
      </c>
      <c r="H4" s="168" t="str">
        <f>B4</f>
        <v>元年度</v>
      </c>
      <c r="I4" s="168" t="str">
        <f>C4</f>
        <v>３０年度</v>
      </c>
      <c r="J4" s="363" t="str">
        <f>B4</f>
        <v>元年度</v>
      </c>
      <c r="K4" s="363" t="str">
        <f>I4</f>
        <v>３０年度</v>
      </c>
    </row>
    <row r="5" spans="1:11" s="166" customFormat="1" ht="24.95" customHeight="1">
      <c r="A5" s="394" t="s">
        <v>145</v>
      </c>
      <c r="B5" s="416">
        <v>279792</v>
      </c>
      <c r="C5" s="405">
        <v>85538</v>
      </c>
      <c r="D5" s="169">
        <v>0</v>
      </c>
      <c r="E5" s="169">
        <v>0</v>
      </c>
      <c r="F5" s="169">
        <v>21350</v>
      </c>
      <c r="G5" s="169">
        <v>0</v>
      </c>
      <c r="H5" s="169">
        <v>152850</v>
      </c>
      <c r="I5" s="169">
        <v>0</v>
      </c>
      <c r="J5" s="353">
        <f t="shared" ref="J5:K7" si="0">SUM(B5,D5,F5,H5)</f>
        <v>453992</v>
      </c>
      <c r="K5" s="353">
        <f t="shared" si="0"/>
        <v>85538</v>
      </c>
    </row>
    <row r="6" spans="1:11" s="166" customFormat="1" ht="24.95" customHeight="1">
      <c r="A6" s="219" t="s">
        <v>146</v>
      </c>
      <c r="B6" s="417">
        <v>89180</v>
      </c>
      <c r="C6" s="406">
        <v>115300</v>
      </c>
      <c r="D6" s="171">
        <v>0</v>
      </c>
      <c r="E6" s="171">
        <v>34338</v>
      </c>
      <c r="F6" s="171">
        <v>0</v>
      </c>
      <c r="G6" s="171">
        <v>12800</v>
      </c>
      <c r="H6" s="171">
        <v>53150</v>
      </c>
      <c r="I6" s="171">
        <v>294720</v>
      </c>
      <c r="J6" s="364">
        <f t="shared" si="0"/>
        <v>142330</v>
      </c>
      <c r="K6" s="364">
        <f t="shared" si="0"/>
        <v>457158</v>
      </c>
    </row>
    <row r="7" spans="1:11" s="166" customFormat="1" ht="24.95" customHeight="1">
      <c r="A7" s="395" t="s">
        <v>5</v>
      </c>
      <c r="B7" s="418">
        <v>129685</v>
      </c>
      <c r="C7" s="407">
        <v>35100</v>
      </c>
      <c r="D7" s="275">
        <v>0</v>
      </c>
      <c r="E7" s="275">
        <v>1251765</v>
      </c>
      <c r="F7" s="275">
        <v>0</v>
      </c>
      <c r="G7" s="275">
        <v>0</v>
      </c>
      <c r="H7" s="275">
        <v>410999</v>
      </c>
      <c r="I7" s="275">
        <v>63210</v>
      </c>
      <c r="J7" s="355">
        <f t="shared" si="0"/>
        <v>540684</v>
      </c>
      <c r="K7" s="355">
        <f t="shared" si="0"/>
        <v>1350075</v>
      </c>
    </row>
    <row r="8" spans="1:11" s="166" customFormat="1" ht="24.95" customHeight="1">
      <c r="A8" s="383" t="s">
        <v>62</v>
      </c>
      <c r="B8" s="384">
        <f t="shared" ref="B8:K8" si="1">SUM(B5:B7)</f>
        <v>498657</v>
      </c>
      <c r="C8" s="408">
        <f t="shared" si="1"/>
        <v>235938</v>
      </c>
      <c r="D8" s="356">
        <f t="shared" si="1"/>
        <v>0</v>
      </c>
      <c r="E8" s="356">
        <f t="shared" si="1"/>
        <v>1286103</v>
      </c>
      <c r="F8" s="356">
        <f t="shared" si="1"/>
        <v>21350</v>
      </c>
      <c r="G8" s="356">
        <f t="shared" si="1"/>
        <v>12800</v>
      </c>
      <c r="H8" s="356">
        <f>SUM(H5:H7)</f>
        <v>616999</v>
      </c>
      <c r="I8" s="356">
        <f>SUM(I5:I7)</f>
        <v>357930</v>
      </c>
      <c r="J8" s="356">
        <f t="shared" si="1"/>
        <v>1137006</v>
      </c>
      <c r="K8" s="356">
        <f t="shared" si="1"/>
        <v>1892771</v>
      </c>
    </row>
    <row r="9" spans="1:11" s="166" customFormat="1" ht="24.95" customHeight="1">
      <c r="A9" s="217" t="s">
        <v>360</v>
      </c>
      <c r="B9" s="419">
        <v>386183</v>
      </c>
      <c r="C9" s="409">
        <v>70300</v>
      </c>
      <c r="D9" s="169">
        <v>87900</v>
      </c>
      <c r="E9" s="169">
        <v>0</v>
      </c>
      <c r="F9" s="169">
        <v>36080</v>
      </c>
      <c r="G9" s="169">
        <v>0</v>
      </c>
      <c r="H9" s="169">
        <v>223318</v>
      </c>
      <c r="I9" s="169">
        <v>277570</v>
      </c>
      <c r="J9" s="353">
        <f t="shared" ref="J9:K11" si="2">SUM(B9,D9,F9,H9)</f>
        <v>733481</v>
      </c>
      <c r="K9" s="353">
        <f t="shared" si="2"/>
        <v>347870</v>
      </c>
    </row>
    <row r="10" spans="1:11" s="166" customFormat="1" ht="24.95" customHeight="1">
      <c r="A10" s="219" t="s">
        <v>15</v>
      </c>
      <c r="B10" s="417">
        <v>1079320</v>
      </c>
      <c r="C10" s="406">
        <v>395848</v>
      </c>
      <c r="D10" s="171">
        <v>17480</v>
      </c>
      <c r="E10" s="171">
        <v>0</v>
      </c>
      <c r="F10" s="171">
        <v>10220</v>
      </c>
      <c r="G10" s="171">
        <v>3100</v>
      </c>
      <c r="H10" s="171">
        <v>359867</v>
      </c>
      <c r="I10" s="171">
        <v>86022</v>
      </c>
      <c r="J10" s="364">
        <f t="shared" si="2"/>
        <v>1466887</v>
      </c>
      <c r="K10" s="364">
        <f t="shared" si="2"/>
        <v>484970</v>
      </c>
    </row>
    <row r="11" spans="1:11" s="166" customFormat="1" ht="24.95" customHeight="1">
      <c r="A11" s="218" t="s">
        <v>16</v>
      </c>
      <c r="B11" s="420">
        <v>266945</v>
      </c>
      <c r="C11" s="410">
        <v>321273</v>
      </c>
      <c r="D11" s="275">
        <v>46900</v>
      </c>
      <c r="E11" s="275">
        <v>0</v>
      </c>
      <c r="F11" s="275">
        <v>92650</v>
      </c>
      <c r="G11" s="275">
        <v>67630</v>
      </c>
      <c r="H11" s="275">
        <v>142581</v>
      </c>
      <c r="I11" s="275">
        <v>213870</v>
      </c>
      <c r="J11" s="355">
        <f t="shared" si="2"/>
        <v>549076</v>
      </c>
      <c r="K11" s="355">
        <f t="shared" si="2"/>
        <v>602773</v>
      </c>
    </row>
    <row r="12" spans="1:11" s="166" customFormat="1" ht="24.95" customHeight="1">
      <c r="A12" s="354" t="s">
        <v>67</v>
      </c>
      <c r="B12" s="421">
        <f>SUM(B9:B11)</f>
        <v>1732448</v>
      </c>
      <c r="C12" s="411">
        <f>SUM(C9:C11)</f>
        <v>787421</v>
      </c>
      <c r="D12" s="355">
        <f>SUM(D9:D11)</f>
        <v>152280</v>
      </c>
      <c r="E12" s="355">
        <f>SUM(E9:E11)</f>
        <v>0</v>
      </c>
      <c r="F12" s="355">
        <f t="shared" ref="F12:K12" si="3">SUM(F9:F11)</f>
        <v>138950</v>
      </c>
      <c r="G12" s="355">
        <f>SUM(G9:G11)</f>
        <v>70730</v>
      </c>
      <c r="H12" s="355">
        <f t="shared" si="3"/>
        <v>725766</v>
      </c>
      <c r="I12" s="355">
        <f>SUM(I9:I11)</f>
        <v>577462</v>
      </c>
      <c r="J12" s="355">
        <f t="shared" si="3"/>
        <v>2749444</v>
      </c>
      <c r="K12" s="355">
        <f t="shared" si="3"/>
        <v>1435613</v>
      </c>
    </row>
    <row r="13" spans="1:11" s="166" customFormat="1" ht="24.95" customHeight="1">
      <c r="A13" s="383" t="s">
        <v>119</v>
      </c>
      <c r="B13" s="384">
        <f>SUM(B8,B12)</f>
        <v>2231105</v>
      </c>
      <c r="C13" s="408">
        <f>SUM(C8,C12)</f>
        <v>1023359</v>
      </c>
      <c r="D13" s="356">
        <f t="shared" ref="D13:K13" si="4">SUM(D8,D12)</f>
        <v>152280</v>
      </c>
      <c r="E13" s="356">
        <f>SUM(E8,E12)</f>
        <v>1286103</v>
      </c>
      <c r="F13" s="356">
        <f t="shared" si="4"/>
        <v>160300</v>
      </c>
      <c r="G13" s="356">
        <f>SUM(G8,G12)</f>
        <v>83530</v>
      </c>
      <c r="H13" s="356">
        <f t="shared" si="4"/>
        <v>1342765</v>
      </c>
      <c r="I13" s="356">
        <f>SUM(I8,I12)</f>
        <v>935392</v>
      </c>
      <c r="J13" s="356">
        <f t="shared" si="4"/>
        <v>3886450</v>
      </c>
      <c r="K13" s="356">
        <f t="shared" si="4"/>
        <v>3328384</v>
      </c>
    </row>
    <row r="14" spans="1:11" s="166" customFormat="1" ht="24.95" customHeight="1">
      <c r="A14" s="217" t="s">
        <v>36</v>
      </c>
      <c r="B14" s="419"/>
      <c r="C14" s="409">
        <v>315763</v>
      </c>
      <c r="D14" s="150"/>
      <c r="E14" s="150">
        <v>95220</v>
      </c>
      <c r="F14" s="150"/>
      <c r="G14" s="150">
        <v>70950</v>
      </c>
      <c r="H14" s="150"/>
      <c r="I14" s="150">
        <v>354550</v>
      </c>
      <c r="J14" s="353">
        <f>SUM(B14,D14,F14,H14)</f>
        <v>0</v>
      </c>
      <c r="K14" s="353">
        <f>C14+E14+G14+I14</f>
        <v>836483</v>
      </c>
    </row>
    <row r="15" spans="1:11" s="166" customFormat="1" ht="24.95" customHeight="1">
      <c r="A15" s="219" t="s">
        <v>37</v>
      </c>
      <c r="B15" s="417"/>
      <c r="C15" s="406">
        <v>257800</v>
      </c>
      <c r="D15" s="171"/>
      <c r="E15" s="171">
        <v>22080</v>
      </c>
      <c r="F15" s="171"/>
      <c r="G15" s="171">
        <v>18400</v>
      </c>
      <c r="H15" s="171"/>
      <c r="I15" s="171">
        <v>87314</v>
      </c>
      <c r="J15" s="364">
        <f>SUM(B15,D15,F15,H15)</f>
        <v>0</v>
      </c>
      <c r="K15" s="364">
        <f>C15+E15+G15+I15</f>
        <v>385594</v>
      </c>
    </row>
    <row r="16" spans="1:11" s="166" customFormat="1" ht="24.95" customHeight="1">
      <c r="A16" s="218" t="s">
        <v>38</v>
      </c>
      <c r="B16" s="420"/>
      <c r="C16" s="410">
        <v>953432</v>
      </c>
      <c r="D16" s="153"/>
      <c r="E16" s="153">
        <v>0</v>
      </c>
      <c r="F16" s="153"/>
      <c r="G16" s="153">
        <v>68200</v>
      </c>
      <c r="H16" s="153"/>
      <c r="I16" s="153">
        <v>84050</v>
      </c>
      <c r="J16" s="355">
        <f>SUM(B16,D16,F16,H16)</f>
        <v>0</v>
      </c>
      <c r="K16" s="355">
        <f>C16+E16+G16+I16</f>
        <v>1105682</v>
      </c>
    </row>
    <row r="17" spans="1:11" s="166" customFormat="1" ht="24.95" customHeight="1">
      <c r="A17" s="354" t="s">
        <v>61</v>
      </c>
      <c r="B17" s="421">
        <f>SUM(B14:B16)</f>
        <v>0</v>
      </c>
      <c r="C17" s="411">
        <f>SUM(C14:C16)</f>
        <v>1526995</v>
      </c>
      <c r="D17" s="355">
        <f t="shared" ref="D17:J17" si="5">SUM(D14:D16)</f>
        <v>0</v>
      </c>
      <c r="E17" s="355">
        <f>SUM(E14:E16)</f>
        <v>117300</v>
      </c>
      <c r="F17" s="355">
        <f>SUM(F14:F16)</f>
        <v>0</v>
      </c>
      <c r="G17" s="355">
        <f>SUM(G14:G16)</f>
        <v>157550</v>
      </c>
      <c r="H17" s="355">
        <f t="shared" si="5"/>
        <v>0</v>
      </c>
      <c r="I17" s="355">
        <f>SUM(I14:I16)</f>
        <v>525914</v>
      </c>
      <c r="J17" s="355">
        <f t="shared" si="5"/>
        <v>0</v>
      </c>
      <c r="K17" s="355">
        <f>SUM(K14:K16)</f>
        <v>2327759</v>
      </c>
    </row>
    <row r="18" spans="1:11" s="166" customFormat="1" ht="24.95" customHeight="1">
      <c r="A18" s="216" t="s">
        <v>147</v>
      </c>
      <c r="B18" s="422"/>
      <c r="C18" s="412">
        <v>314492</v>
      </c>
      <c r="D18" s="186"/>
      <c r="E18" s="186">
        <v>0</v>
      </c>
      <c r="F18" s="380"/>
      <c r="G18" s="380">
        <v>2823</v>
      </c>
      <c r="H18" s="62"/>
      <c r="I18" s="62">
        <v>40830</v>
      </c>
      <c r="J18" s="364">
        <f>SUM(B18,D18,F18,H18)</f>
        <v>0</v>
      </c>
      <c r="K18" s="356">
        <f>C18+E18+G18+I18</f>
        <v>358145</v>
      </c>
    </row>
    <row r="19" spans="1:11" s="166" customFormat="1" ht="24.95" customHeight="1">
      <c r="A19" s="170" t="s">
        <v>124</v>
      </c>
      <c r="B19" s="423"/>
      <c r="C19" s="413">
        <v>748406</v>
      </c>
      <c r="D19" s="381"/>
      <c r="E19" s="381">
        <v>0</v>
      </c>
      <c r="F19" s="381"/>
      <c r="G19" s="381">
        <v>0</v>
      </c>
      <c r="H19" s="171"/>
      <c r="I19" s="171">
        <v>132200</v>
      </c>
      <c r="J19" s="364">
        <f>SUM(B19,D19,F19,H19)</f>
        <v>0</v>
      </c>
      <c r="K19" s="364">
        <f>C19+E19+G19+I19</f>
        <v>880606</v>
      </c>
    </row>
    <row r="20" spans="1:11" s="166" customFormat="1" ht="24.95" customHeight="1">
      <c r="A20" s="172" t="s">
        <v>125</v>
      </c>
      <c r="B20" s="424"/>
      <c r="C20" s="414">
        <v>738513</v>
      </c>
      <c r="D20" s="382"/>
      <c r="E20" s="382">
        <v>0</v>
      </c>
      <c r="F20" s="382"/>
      <c r="G20" s="382">
        <v>0</v>
      </c>
      <c r="H20" s="173"/>
      <c r="I20" s="173">
        <v>224916</v>
      </c>
      <c r="J20" s="364">
        <f>SUM(B20,D20,F20,H20)</f>
        <v>0</v>
      </c>
      <c r="K20" s="365">
        <f>C20+E20+G20+I20</f>
        <v>963429</v>
      </c>
    </row>
    <row r="21" spans="1:11" s="166" customFormat="1" ht="24.95" customHeight="1" thickBot="1">
      <c r="A21" s="357" t="s">
        <v>111</v>
      </c>
      <c r="B21" s="425">
        <f t="shared" ref="B21:K21" si="6">SUM(B18:B20)</f>
        <v>0</v>
      </c>
      <c r="C21" s="359">
        <f>SUM(C18:C20)</f>
        <v>1801411</v>
      </c>
      <c r="D21" s="358">
        <f t="shared" si="6"/>
        <v>0</v>
      </c>
      <c r="E21" s="358">
        <f>SUM(E18:E20)</f>
        <v>0</v>
      </c>
      <c r="F21" s="359">
        <f t="shared" si="6"/>
        <v>0</v>
      </c>
      <c r="G21" s="359">
        <f>SUM(G18:G20)</f>
        <v>2823</v>
      </c>
      <c r="H21" s="359">
        <f t="shared" si="6"/>
        <v>0</v>
      </c>
      <c r="I21" s="359">
        <f>SUM(I18:I20)</f>
        <v>397946</v>
      </c>
      <c r="J21" s="358">
        <f t="shared" si="6"/>
        <v>0</v>
      </c>
      <c r="K21" s="358">
        <f t="shared" si="6"/>
        <v>2202180</v>
      </c>
    </row>
    <row r="22" spans="1:11" s="1" customFormat="1" ht="24.75" customHeight="1" thickTop="1">
      <c r="A22" s="360" t="s">
        <v>129</v>
      </c>
      <c r="B22" s="426">
        <f t="shared" ref="B22:H22" si="7">B13+B17+B21</f>
        <v>2231105</v>
      </c>
      <c r="C22" s="362">
        <f>C13+C17+C21</f>
        <v>4351765</v>
      </c>
      <c r="D22" s="361">
        <f t="shared" si="7"/>
        <v>152280</v>
      </c>
      <c r="E22" s="361">
        <f>E13+E17+E21</f>
        <v>1403403</v>
      </c>
      <c r="F22" s="362">
        <f t="shared" si="7"/>
        <v>160300</v>
      </c>
      <c r="G22" s="362">
        <f>G13+G17+G21</f>
        <v>243903</v>
      </c>
      <c r="H22" s="362">
        <f t="shared" si="7"/>
        <v>1342765</v>
      </c>
      <c r="I22" s="362">
        <f>I13+I17+I21</f>
        <v>1859252</v>
      </c>
      <c r="J22" s="361">
        <f>J13+J17+J21</f>
        <v>3886450</v>
      </c>
      <c r="K22" s="361">
        <f>K13+K17+K21</f>
        <v>7858323</v>
      </c>
    </row>
    <row r="23" spans="1:11" ht="22.5" customHeight="1">
      <c r="G23" s="6" t="s">
        <v>120</v>
      </c>
      <c r="H23" s="174" t="s">
        <v>222</v>
      </c>
    </row>
  </sheetData>
  <mergeCells count="7">
    <mergeCell ref="A1:K1"/>
    <mergeCell ref="A3:A4"/>
    <mergeCell ref="B3:C3"/>
    <mergeCell ref="D3:E3"/>
    <mergeCell ref="F3:G3"/>
    <mergeCell ref="H3:I3"/>
    <mergeCell ref="J3:K3"/>
  </mergeCells>
  <phoneticPr fontId="4"/>
  <pageMargins left="0.78740157480314965" right="0.39370078740157483" top="0.59055118110236227" bottom="0.39370078740157483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給水量</vt:lpstr>
      <vt:lpstr>人口動態</vt:lpstr>
      <vt:lpstr>雇用情勢</vt:lpstr>
      <vt:lpstr>賃金・労働時間・雇用</vt:lpstr>
      <vt:lpstr>倒産状況</vt:lpstr>
      <vt:lpstr>金利</vt:lpstr>
      <vt:lpstr>信用保証</vt:lpstr>
      <vt:lpstr>建築確認</vt:lpstr>
      <vt:lpstr>公共工事</vt:lpstr>
      <vt:lpstr>給水量!Print_Area</vt:lpstr>
      <vt:lpstr>金利!Print_Area</vt:lpstr>
      <vt:lpstr>建築確認!Print_Area</vt:lpstr>
      <vt:lpstr>雇用情勢!Print_Area</vt:lpstr>
      <vt:lpstr>公共工事!Print_Area</vt:lpstr>
      <vt:lpstr>信用保証!Print_Area</vt:lpstr>
      <vt:lpstr>人口動態!Print_Area</vt:lpstr>
      <vt:lpstr>賃金・労働時間・雇用!Print_Area</vt:lpstr>
      <vt:lpstr>倒産状況!Print_Area</vt:lpstr>
      <vt:lpstr>金利!Print_Titles</vt:lpstr>
    </vt:vector>
  </TitlesOfParts>
  <Company>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商工会議所</dc:creator>
  <cp:lastModifiedBy>eta</cp:lastModifiedBy>
  <cp:lastPrinted>2019-11-10T06:13:36Z</cp:lastPrinted>
  <dcterms:created xsi:type="dcterms:W3CDTF">2003-12-19T00:37:38Z</dcterms:created>
  <dcterms:modified xsi:type="dcterms:W3CDTF">2019-11-10T06:15:02Z</dcterms:modified>
</cp:coreProperties>
</file>